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cacanindin/Desktop/BSA Budgets/"/>
    </mc:Choice>
  </mc:AlternateContent>
  <xr:revisionPtr revIDLastSave="0" documentId="8_{27CD43B6-E6A4-6844-AD9A-5F49DAEA8988}" xr6:coauthVersionLast="45" xr6:coauthVersionMax="45" xr10:uidLastSave="{00000000-0000-0000-0000-000000000000}"/>
  <bookViews>
    <workbookView xWindow="0" yWindow="0" windowWidth="33600" windowHeight="21000" xr2:uid="{84A7318E-B626-5F42-8BE6-F2F98F0E547E}"/>
  </bookViews>
  <sheets>
    <sheet name="SUMMARY" sheetId="1" r:id="rId1"/>
    <sheet name="By CLASS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3" i="2" l="1"/>
  <c r="O403" i="2"/>
  <c r="N403" i="2"/>
  <c r="M403" i="2"/>
  <c r="L403" i="2"/>
  <c r="K403" i="2"/>
  <c r="J403" i="2"/>
  <c r="I403" i="2"/>
  <c r="H403" i="2"/>
  <c r="G403" i="2"/>
  <c r="F403" i="2"/>
  <c r="D403" i="2" s="1"/>
  <c r="R402" i="2"/>
  <c r="O402" i="2"/>
  <c r="N402" i="2"/>
  <c r="M402" i="2"/>
  <c r="L402" i="2"/>
  <c r="K402" i="2"/>
  <c r="J402" i="2"/>
  <c r="I402" i="2"/>
  <c r="H402" i="2"/>
  <c r="G402" i="2"/>
  <c r="F402" i="2"/>
  <c r="D402" i="2" s="1"/>
  <c r="R401" i="2"/>
  <c r="O401" i="2"/>
  <c r="N401" i="2"/>
  <c r="M401" i="2"/>
  <c r="L401" i="2"/>
  <c r="K401" i="2"/>
  <c r="J401" i="2"/>
  <c r="I401" i="2"/>
  <c r="H401" i="2"/>
  <c r="G401" i="2"/>
  <c r="F401" i="2"/>
  <c r="D401" i="2" s="1"/>
  <c r="R400" i="2"/>
  <c r="O400" i="2"/>
  <c r="N400" i="2"/>
  <c r="M400" i="2"/>
  <c r="L400" i="2"/>
  <c r="K400" i="2"/>
  <c r="J400" i="2"/>
  <c r="I400" i="2"/>
  <c r="H400" i="2"/>
  <c r="G400" i="2"/>
  <c r="F400" i="2"/>
  <c r="D400" i="2"/>
  <c r="R399" i="2"/>
  <c r="O399" i="2"/>
  <c r="N399" i="2"/>
  <c r="M399" i="2"/>
  <c r="L399" i="2"/>
  <c r="K399" i="2"/>
  <c r="J399" i="2"/>
  <c r="I399" i="2"/>
  <c r="H399" i="2"/>
  <c r="G399" i="2"/>
  <c r="F399" i="2"/>
  <c r="D399" i="2" s="1"/>
  <c r="R398" i="2"/>
  <c r="O398" i="2"/>
  <c r="N398" i="2"/>
  <c r="M398" i="2"/>
  <c r="L398" i="2"/>
  <c r="K398" i="2"/>
  <c r="J398" i="2"/>
  <c r="I398" i="2"/>
  <c r="H398" i="2"/>
  <c r="G398" i="2"/>
  <c r="F398" i="2"/>
  <c r="D398" i="2" s="1"/>
  <c r="R397" i="2"/>
  <c r="O397" i="2"/>
  <c r="N397" i="2"/>
  <c r="M397" i="2"/>
  <c r="L397" i="2"/>
  <c r="K397" i="2"/>
  <c r="J397" i="2"/>
  <c r="I397" i="2"/>
  <c r="H397" i="2"/>
  <c r="G397" i="2"/>
  <c r="F397" i="2"/>
  <c r="D397" i="2" s="1"/>
  <c r="R396" i="2"/>
  <c r="O396" i="2"/>
  <c r="N396" i="2"/>
  <c r="M396" i="2"/>
  <c r="L396" i="2"/>
  <c r="K396" i="2"/>
  <c r="J396" i="2"/>
  <c r="I396" i="2"/>
  <c r="H396" i="2"/>
  <c r="G396" i="2"/>
  <c r="F396" i="2"/>
  <c r="D396" i="2"/>
  <c r="R395" i="2"/>
  <c r="O395" i="2"/>
  <c r="N395" i="2"/>
  <c r="M395" i="2"/>
  <c r="L395" i="2"/>
  <c r="K395" i="2"/>
  <c r="J395" i="2"/>
  <c r="I395" i="2"/>
  <c r="H395" i="2"/>
  <c r="G395" i="2"/>
  <c r="F395" i="2"/>
  <c r="D395" i="2" s="1"/>
  <c r="R394" i="2"/>
  <c r="O394" i="2"/>
  <c r="N394" i="2"/>
  <c r="M394" i="2"/>
  <c r="L394" i="2"/>
  <c r="K394" i="2"/>
  <c r="J394" i="2"/>
  <c r="I394" i="2"/>
  <c r="H394" i="2"/>
  <c r="G394" i="2"/>
  <c r="F394" i="2"/>
  <c r="D394" i="2" s="1"/>
  <c r="R393" i="2"/>
  <c r="O393" i="2"/>
  <c r="N393" i="2"/>
  <c r="M393" i="2"/>
  <c r="L393" i="2"/>
  <c r="K393" i="2"/>
  <c r="J393" i="2"/>
  <c r="I393" i="2"/>
  <c r="H393" i="2"/>
  <c r="G393" i="2"/>
  <c r="F393" i="2"/>
  <c r="D393" i="2" s="1"/>
  <c r="R392" i="2"/>
  <c r="O392" i="2"/>
  <c r="N392" i="2"/>
  <c r="M392" i="2"/>
  <c r="L392" i="2"/>
  <c r="D392" i="2" s="1"/>
  <c r="K392" i="2"/>
  <c r="J392" i="2"/>
  <c r="I392" i="2"/>
  <c r="H392" i="2"/>
  <c r="G392" i="2"/>
  <c r="F392" i="2"/>
  <c r="R391" i="2"/>
  <c r="O391" i="2"/>
  <c r="N391" i="2"/>
  <c r="M391" i="2"/>
  <c r="L391" i="2"/>
  <c r="K391" i="2"/>
  <c r="J391" i="2"/>
  <c r="I391" i="2"/>
  <c r="H391" i="2"/>
  <c r="G391" i="2"/>
  <c r="F391" i="2"/>
  <c r="D391" i="2" s="1"/>
  <c r="R390" i="2"/>
  <c r="O390" i="2"/>
  <c r="N390" i="2"/>
  <c r="M390" i="2"/>
  <c r="L390" i="2"/>
  <c r="K390" i="2"/>
  <c r="J390" i="2"/>
  <c r="I390" i="2"/>
  <c r="H390" i="2"/>
  <c r="G390" i="2"/>
  <c r="F390" i="2"/>
  <c r="D390" i="2" s="1"/>
  <c r="R389" i="2"/>
  <c r="O389" i="2"/>
  <c r="N389" i="2"/>
  <c r="M389" i="2"/>
  <c r="L389" i="2"/>
  <c r="K389" i="2"/>
  <c r="J389" i="2"/>
  <c r="I389" i="2"/>
  <c r="H389" i="2"/>
  <c r="G389" i="2"/>
  <c r="F389" i="2"/>
  <c r="D389" i="2" s="1"/>
  <c r="R388" i="2"/>
  <c r="O388" i="2"/>
  <c r="N388" i="2"/>
  <c r="M388" i="2"/>
  <c r="L388" i="2"/>
  <c r="D388" i="2" s="1"/>
  <c r="K388" i="2"/>
  <c r="J388" i="2"/>
  <c r="I388" i="2"/>
  <c r="H388" i="2"/>
  <c r="G388" i="2"/>
  <c r="F388" i="2"/>
  <c r="R387" i="2"/>
  <c r="O387" i="2"/>
  <c r="N387" i="2"/>
  <c r="M387" i="2"/>
  <c r="L387" i="2"/>
  <c r="K387" i="2"/>
  <c r="J387" i="2"/>
  <c r="I387" i="2"/>
  <c r="H387" i="2"/>
  <c r="G387" i="2"/>
  <c r="F387" i="2"/>
  <c r="D387" i="2" s="1"/>
  <c r="R386" i="2"/>
  <c r="O386" i="2"/>
  <c r="N386" i="2"/>
  <c r="M386" i="2"/>
  <c r="L386" i="2"/>
  <c r="K386" i="2"/>
  <c r="J386" i="2"/>
  <c r="I386" i="2"/>
  <c r="H386" i="2"/>
  <c r="G386" i="2"/>
  <c r="F386" i="2"/>
  <c r="D386" i="2" s="1"/>
  <c r="R385" i="2"/>
  <c r="O385" i="2"/>
  <c r="N385" i="2"/>
  <c r="M385" i="2"/>
  <c r="L385" i="2"/>
  <c r="K385" i="2"/>
  <c r="J385" i="2"/>
  <c r="I385" i="2"/>
  <c r="H385" i="2"/>
  <c r="G385" i="2"/>
  <c r="F385" i="2"/>
  <c r="D385" i="2" s="1"/>
  <c r="R384" i="2"/>
  <c r="O384" i="2"/>
  <c r="N384" i="2"/>
  <c r="M384" i="2"/>
  <c r="L384" i="2"/>
  <c r="D384" i="2" s="1"/>
  <c r="K384" i="2"/>
  <c r="J384" i="2"/>
  <c r="I384" i="2"/>
  <c r="H384" i="2"/>
  <c r="G384" i="2"/>
  <c r="F384" i="2"/>
  <c r="R383" i="2"/>
  <c r="O383" i="2"/>
  <c r="N383" i="2"/>
  <c r="M383" i="2"/>
  <c r="L383" i="2"/>
  <c r="K383" i="2"/>
  <c r="J383" i="2"/>
  <c r="I383" i="2"/>
  <c r="H383" i="2"/>
  <c r="G383" i="2"/>
  <c r="F383" i="2"/>
  <c r="D383" i="2" s="1"/>
  <c r="O382" i="2"/>
  <c r="N382" i="2"/>
  <c r="M382" i="2"/>
  <c r="L382" i="2"/>
  <c r="K382" i="2"/>
  <c r="J382" i="2"/>
  <c r="I382" i="2"/>
  <c r="H382" i="2"/>
  <c r="G382" i="2"/>
  <c r="D382" i="2" s="1"/>
  <c r="F382" i="2"/>
  <c r="O381" i="2"/>
  <c r="N381" i="2"/>
  <c r="M381" i="2"/>
  <c r="L381" i="2"/>
  <c r="K381" i="2"/>
  <c r="J381" i="2"/>
  <c r="I381" i="2"/>
  <c r="H381" i="2"/>
  <c r="G381" i="2"/>
  <c r="F381" i="2"/>
  <c r="D381" i="2" s="1"/>
  <c r="O380" i="2"/>
  <c r="N380" i="2"/>
  <c r="M380" i="2"/>
  <c r="L380" i="2"/>
  <c r="K380" i="2"/>
  <c r="J380" i="2"/>
  <c r="I380" i="2"/>
  <c r="D380" i="2" s="1"/>
  <c r="H380" i="2"/>
  <c r="G380" i="2"/>
  <c r="F380" i="2"/>
  <c r="R378" i="2"/>
  <c r="O378" i="2"/>
  <c r="N378" i="2"/>
  <c r="M378" i="2"/>
  <c r="L378" i="2"/>
  <c r="K378" i="2"/>
  <c r="J378" i="2"/>
  <c r="I378" i="2"/>
  <c r="H378" i="2"/>
  <c r="G378" i="2"/>
  <c r="F378" i="2"/>
  <c r="D378" i="2" s="1"/>
  <c r="R377" i="2"/>
  <c r="O377" i="2"/>
  <c r="N377" i="2"/>
  <c r="M377" i="2"/>
  <c r="L377" i="2"/>
  <c r="K377" i="2"/>
  <c r="J377" i="2"/>
  <c r="I377" i="2"/>
  <c r="H377" i="2"/>
  <c r="G377" i="2"/>
  <c r="D377" i="2" s="1"/>
  <c r="F377" i="2"/>
  <c r="R376" i="2"/>
  <c r="O376" i="2"/>
  <c r="N376" i="2"/>
  <c r="M376" i="2"/>
  <c r="L376" i="2"/>
  <c r="K376" i="2"/>
  <c r="J376" i="2"/>
  <c r="I376" i="2"/>
  <c r="H376" i="2"/>
  <c r="G376" i="2"/>
  <c r="D376" i="2" s="1"/>
  <c r="F376" i="2"/>
  <c r="R375" i="2"/>
  <c r="O375" i="2"/>
  <c r="N375" i="2"/>
  <c r="M375" i="2"/>
  <c r="L375" i="2"/>
  <c r="K375" i="2"/>
  <c r="J375" i="2"/>
  <c r="I375" i="2"/>
  <c r="H375" i="2"/>
  <c r="G375" i="2"/>
  <c r="F375" i="2"/>
  <c r="D375" i="2" s="1"/>
  <c r="R374" i="2"/>
  <c r="O374" i="2"/>
  <c r="N374" i="2"/>
  <c r="M374" i="2"/>
  <c r="L374" i="2"/>
  <c r="K374" i="2"/>
  <c r="J374" i="2"/>
  <c r="I374" i="2"/>
  <c r="H374" i="2"/>
  <c r="G374" i="2"/>
  <c r="F374" i="2"/>
  <c r="D374" i="2" s="1"/>
  <c r="R373" i="2"/>
  <c r="O373" i="2"/>
  <c r="N373" i="2"/>
  <c r="M373" i="2"/>
  <c r="L373" i="2"/>
  <c r="K373" i="2"/>
  <c r="J373" i="2"/>
  <c r="I373" i="2"/>
  <c r="H373" i="2"/>
  <c r="G373" i="2"/>
  <c r="D373" i="2" s="1"/>
  <c r="F373" i="2"/>
  <c r="R372" i="2"/>
  <c r="O372" i="2"/>
  <c r="N372" i="2"/>
  <c r="M372" i="2"/>
  <c r="L372" i="2"/>
  <c r="K372" i="2"/>
  <c r="J372" i="2"/>
  <c r="I372" i="2"/>
  <c r="H372" i="2"/>
  <c r="G372" i="2"/>
  <c r="D372" i="2" s="1"/>
  <c r="F372" i="2"/>
  <c r="R371" i="2"/>
  <c r="O371" i="2"/>
  <c r="N371" i="2"/>
  <c r="M371" i="2"/>
  <c r="L371" i="2"/>
  <c r="K371" i="2"/>
  <c r="J371" i="2"/>
  <c r="I371" i="2"/>
  <c r="H371" i="2"/>
  <c r="G371" i="2"/>
  <c r="F371" i="2"/>
  <c r="D371" i="2" s="1"/>
  <c r="R370" i="2"/>
  <c r="O370" i="2"/>
  <c r="N370" i="2"/>
  <c r="M370" i="2"/>
  <c r="L370" i="2"/>
  <c r="K370" i="2"/>
  <c r="J370" i="2"/>
  <c r="I370" i="2"/>
  <c r="H370" i="2"/>
  <c r="G370" i="2"/>
  <c r="F370" i="2"/>
  <c r="D370" i="2" s="1"/>
  <c r="R369" i="2"/>
  <c r="O369" i="2"/>
  <c r="N369" i="2"/>
  <c r="M369" i="2"/>
  <c r="L369" i="2"/>
  <c r="K369" i="2"/>
  <c r="J369" i="2"/>
  <c r="I369" i="2"/>
  <c r="H369" i="2"/>
  <c r="G369" i="2"/>
  <c r="D369" i="2" s="1"/>
  <c r="F369" i="2"/>
  <c r="R368" i="2"/>
  <c r="Q368" i="2"/>
  <c r="P368" i="2"/>
  <c r="O368" i="2"/>
  <c r="F368" i="2"/>
  <c r="R367" i="2"/>
  <c r="O367" i="2"/>
  <c r="N367" i="2"/>
  <c r="M367" i="2"/>
  <c r="L367" i="2"/>
  <c r="K367" i="2"/>
  <c r="J367" i="2"/>
  <c r="I367" i="2"/>
  <c r="D367" i="2" s="1"/>
  <c r="H367" i="2"/>
  <c r="G367" i="2"/>
  <c r="F367" i="2"/>
  <c r="R366" i="2"/>
  <c r="O366" i="2"/>
  <c r="N366" i="2"/>
  <c r="N368" i="2" s="1"/>
  <c r="M366" i="2"/>
  <c r="M368" i="2" s="1"/>
  <c r="L366" i="2"/>
  <c r="K366" i="2"/>
  <c r="J366" i="2"/>
  <c r="I366" i="2"/>
  <c r="D366" i="2" s="1"/>
  <c r="H366" i="2"/>
  <c r="G366" i="2"/>
  <c r="F366" i="2"/>
  <c r="R365" i="2"/>
  <c r="O365" i="2"/>
  <c r="N365" i="2"/>
  <c r="M365" i="2"/>
  <c r="L365" i="2"/>
  <c r="L368" i="2" s="1"/>
  <c r="K365" i="2"/>
  <c r="K368" i="2" s="1"/>
  <c r="J365" i="2"/>
  <c r="J368" i="2" s="1"/>
  <c r="I365" i="2"/>
  <c r="I368" i="2" s="1"/>
  <c r="H365" i="2"/>
  <c r="H368" i="2" s="1"/>
  <c r="G365" i="2"/>
  <c r="G368" i="2" s="1"/>
  <c r="F365" i="2"/>
  <c r="D365" i="2"/>
  <c r="R364" i="2"/>
  <c r="O364" i="2"/>
  <c r="N364" i="2"/>
  <c r="M364" i="2"/>
  <c r="L364" i="2"/>
  <c r="K364" i="2"/>
  <c r="J364" i="2"/>
  <c r="I364" i="2"/>
  <c r="H364" i="2"/>
  <c r="G364" i="2"/>
  <c r="F364" i="2"/>
  <c r="D364" i="2"/>
  <c r="Q363" i="2"/>
  <c r="P363" i="2"/>
  <c r="N363" i="2"/>
  <c r="M363" i="2"/>
  <c r="R362" i="2"/>
  <c r="O362" i="2"/>
  <c r="O363" i="2" s="1"/>
  <c r="N362" i="2"/>
  <c r="M362" i="2"/>
  <c r="L362" i="2"/>
  <c r="K362" i="2"/>
  <c r="J362" i="2"/>
  <c r="I362" i="2"/>
  <c r="H362" i="2"/>
  <c r="G362" i="2"/>
  <c r="F362" i="2"/>
  <c r="D362" i="2" s="1"/>
  <c r="R361" i="2"/>
  <c r="O361" i="2"/>
  <c r="N361" i="2"/>
  <c r="M361" i="2"/>
  <c r="L361" i="2"/>
  <c r="L363" i="2" s="1"/>
  <c r="K361" i="2"/>
  <c r="K363" i="2" s="1"/>
  <c r="J361" i="2"/>
  <c r="I361" i="2"/>
  <c r="H361" i="2"/>
  <c r="G361" i="2"/>
  <c r="F361" i="2"/>
  <c r="D361" i="2" s="1"/>
  <c r="R360" i="2"/>
  <c r="R363" i="2" s="1"/>
  <c r="O360" i="2"/>
  <c r="N360" i="2"/>
  <c r="M360" i="2"/>
  <c r="L360" i="2"/>
  <c r="K360" i="2"/>
  <c r="J360" i="2"/>
  <c r="J363" i="2" s="1"/>
  <c r="I360" i="2"/>
  <c r="I363" i="2" s="1"/>
  <c r="H360" i="2"/>
  <c r="H363" i="2" s="1"/>
  <c r="G360" i="2"/>
  <c r="G363" i="2" s="1"/>
  <c r="F360" i="2"/>
  <c r="F363" i="2" s="1"/>
  <c r="R359" i="2"/>
  <c r="O359" i="2"/>
  <c r="N359" i="2"/>
  <c r="M359" i="2"/>
  <c r="L359" i="2"/>
  <c r="K359" i="2"/>
  <c r="J359" i="2"/>
  <c r="I359" i="2"/>
  <c r="H359" i="2"/>
  <c r="G359" i="2"/>
  <c r="D359" i="2" s="1"/>
  <c r="F359" i="2"/>
  <c r="R358" i="2"/>
  <c r="O358" i="2"/>
  <c r="N358" i="2"/>
  <c r="M358" i="2"/>
  <c r="L358" i="2"/>
  <c r="K358" i="2"/>
  <c r="J358" i="2"/>
  <c r="I358" i="2"/>
  <c r="H358" i="2"/>
  <c r="G358" i="2"/>
  <c r="F358" i="2"/>
  <c r="D358" i="2" s="1"/>
  <c r="R357" i="2"/>
  <c r="O357" i="2"/>
  <c r="N357" i="2"/>
  <c r="M357" i="2"/>
  <c r="L357" i="2"/>
  <c r="K357" i="2"/>
  <c r="J357" i="2"/>
  <c r="I357" i="2"/>
  <c r="H357" i="2"/>
  <c r="G357" i="2"/>
  <c r="F357" i="2"/>
  <c r="D357" i="2" s="1"/>
  <c r="R356" i="2"/>
  <c r="O356" i="2"/>
  <c r="N356" i="2"/>
  <c r="M356" i="2"/>
  <c r="L356" i="2"/>
  <c r="K356" i="2"/>
  <c r="J356" i="2"/>
  <c r="I356" i="2"/>
  <c r="H356" i="2"/>
  <c r="G356" i="2"/>
  <c r="D356" i="2" s="1"/>
  <c r="F356" i="2"/>
  <c r="R355" i="2"/>
  <c r="O355" i="2"/>
  <c r="N355" i="2"/>
  <c r="M355" i="2"/>
  <c r="L355" i="2"/>
  <c r="K355" i="2"/>
  <c r="J355" i="2"/>
  <c r="I355" i="2"/>
  <c r="H355" i="2"/>
  <c r="G355" i="2"/>
  <c r="D355" i="2" s="1"/>
  <c r="F355" i="2"/>
  <c r="R354" i="2"/>
  <c r="O354" i="2"/>
  <c r="N354" i="2"/>
  <c r="M354" i="2"/>
  <c r="L354" i="2"/>
  <c r="K354" i="2"/>
  <c r="J354" i="2"/>
  <c r="I354" i="2"/>
  <c r="H354" i="2"/>
  <c r="G354" i="2"/>
  <c r="F354" i="2"/>
  <c r="D354" i="2" s="1"/>
  <c r="R353" i="2"/>
  <c r="O353" i="2"/>
  <c r="N353" i="2"/>
  <c r="M353" i="2"/>
  <c r="L353" i="2"/>
  <c r="K353" i="2"/>
  <c r="J353" i="2"/>
  <c r="I353" i="2"/>
  <c r="H353" i="2"/>
  <c r="G353" i="2"/>
  <c r="F353" i="2"/>
  <c r="D353" i="2" s="1"/>
  <c r="Q352" i="2"/>
  <c r="P352" i="2"/>
  <c r="R351" i="2"/>
  <c r="R352" i="2" s="1"/>
  <c r="O351" i="2"/>
  <c r="N351" i="2"/>
  <c r="M351" i="2"/>
  <c r="L351" i="2"/>
  <c r="K351" i="2"/>
  <c r="J351" i="2"/>
  <c r="I351" i="2"/>
  <c r="H351" i="2"/>
  <c r="G351" i="2"/>
  <c r="F351" i="2"/>
  <c r="D351" i="2" s="1"/>
  <c r="R350" i="2"/>
  <c r="O350" i="2"/>
  <c r="N350" i="2"/>
  <c r="M350" i="2"/>
  <c r="L350" i="2"/>
  <c r="K350" i="2"/>
  <c r="J350" i="2"/>
  <c r="I350" i="2"/>
  <c r="D350" i="2" s="1"/>
  <c r="H350" i="2"/>
  <c r="G350" i="2"/>
  <c r="F350" i="2"/>
  <c r="R349" i="2"/>
  <c r="O349" i="2"/>
  <c r="N349" i="2"/>
  <c r="M349" i="2"/>
  <c r="L349" i="2"/>
  <c r="K349" i="2"/>
  <c r="J349" i="2"/>
  <c r="I349" i="2"/>
  <c r="H349" i="2"/>
  <c r="D349" i="2" s="1"/>
  <c r="G349" i="2"/>
  <c r="F349" i="2"/>
  <c r="R348" i="2"/>
  <c r="O348" i="2"/>
  <c r="O352" i="2" s="1"/>
  <c r="N348" i="2"/>
  <c r="N352" i="2" s="1"/>
  <c r="M348" i="2"/>
  <c r="M352" i="2" s="1"/>
  <c r="L348" i="2"/>
  <c r="L352" i="2" s="1"/>
  <c r="K348" i="2"/>
  <c r="K352" i="2" s="1"/>
  <c r="J348" i="2"/>
  <c r="J352" i="2" s="1"/>
  <c r="I348" i="2"/>
  <c r="I352" i="2" s="1"/>
  <c r="H348" i="2"/>
  <c r="H352" i="2" s="1"/>
  <c r="G348" i="2"/>
  <c r="G352" i="2" s="1"/>
  <c r="F348" i="2"/>
  <c r="F352" i="2" s="1"/>
  <c r="Q347" i="2"/>
  <c r="P347" i="2"/>
  <c r="H347" i="2"/>
  <c r="R346" i="2"/>
  <c r="O346" i="2"/>
  <c r="N346" i="2"/>
  <c r="M346" i="2"/>
  <c r="L346" i="2"/>
  <c r="K346" i="2"/>
  <c r="J346" i="2"/>
  <c r="I346" i="2"/>
  <c r="H346" i="2"/>
  <c r="G346" i="2"/>
  <c r="F346" i="2"/>
  <c r="D346" i="2" s="1"/>
  <c r="R345" i="2"/>
  <c r="R347" i="2" s="1"/>
  <c r="O345" i="2"/>
  <c r="O347" i="2" s="1"/>
  <c r="N345" i="2"/>
  <c r="M345" i="2"/>
  <c r="L345" i="2"/>
  <c r="K345" i="2"/>
  <c r="J345" i="2"/>
  <c r="I345" i="2"/>
  <c r="H345" i="2"/>
  <c r="G345" i="2"/>
  <c r="F345" i="2"/>
  <c r="D345" i="2" s="1"/>
  <c r="R344" i="2"/>
  <c r="O344" i="2"/>
  <c r="N344" i="2"/>
  <c r="N347" i="2" s="1"/>
  <c r="M344" i="2"/>
  <c r="M347" i="2" s="1"/>
  <c r="L344" i="2"/>
  <c r="L347" i="2" s="1"/>
  <c r="K344" i="2"/>
  <c r="K347" i="2" s="1"/>
  <c r="J344" i="2"/>
  <c r="J347" i="2" s="1"/>
  <c r="I344" i="2"/>
  <c r="I347" i="2" s="1"/>
  <c r="H344" i="2"/>
  <c r="G344" i="2"/>
  <c r="G347" i="2" s="1"/>
  <c r="F344" i="2"/>
  <c r="F347" i="2" s="1"/>
  <c r="R343" i="2"/>
  <c r="O343" i="2"/>
  <c r="N343" i="2"/>
  <c r="M343" i="2"/>
  <c r="L343" i="2"/>
  <c r="K343" i="2"/>
  <c r="J343" i="2"/>
  <c r="I343" i="2"/>
  <c r="H343" i="2"/>
  <c r="G343" i="2"/>
  <c r="D343" i="2" s="1"/>
  <c r="F343" i="2"/>
  <c r="R342" i="2"/>
  <c r="O342" i="2"/>
  <c r="N342" i="2"/>
  <c r="M342" i="2"/>
  <c r="L342" i="2"/>
  <c r="K342" i="2"/>
  <c r="J342" i="2"/>
  <c r="I342" i="2"/>
  <c r="H342" i="2"/>
  <c r="G342" i="2"/>
  <c r="F342" i="2"/>
  <c r="D342" i="2" s="1"/>
  <c r="R341" i="2"/>
  <c r="O341" i="2"/>
  <c r="N341" i="2"/>
  <c r="M341" i="2"/>
  <c r="L341" i="2"/>
  <c r="K341" i="2"/>
  <c r="J341" i="2"/>
  <c r="I341" i="2"/>
  <c r="H341" i="2"/>
  <c r="G341" i="2"/>
  <c r="F341" i="2"/>
  <c r="D341" i="2" s="1"/>
  <c r="R340" i="2"/>
  <c r="O340" i="2"/>
  <c r="N340" i="2"/>
  <c r="M340" i="2"/>
  <c r="L340" i="2"/>
  <c r="K340" i="2"/>
  <c r="J340" i="2"/>
  <c r="I340" i="2"/>
  <c r="H340" i="2"/>
  <c r="G340" i="2"/>
  <c r="F340" i="2"/>
  <c r="D340" i="2" s="1"/>
  <c r="R339" i="2"/>
  <c r="O339" i="2"/>
  <c r="N339" i="2"/>
  <c r="M339" i="2"/>
  <c r="L339" i="2"/>
  <c r="K339" i="2"/>
  <c r="J339" i="2"/>
  <c r="I339" i="2"/>
  <c r="H339" i="2"/>
  <c r="G339" i="2"/>
  <c r="D339" i="2" s="1"/>
  <c r="F339" i="2"/>
  <c r="O338" i="2"/>
  <c r="N338" i="2"/>
  <c r="M338" i="2"/>
  <c r="L338" i="2"/>
  <c r="K338" i="2"/>
  <c r="J338" i="2"/>
  <c r="I338" i="2"/>
  <c r="H338" i="2"/>
  <c r="G338" i="2"/>
  <c r="F338" i="2"/>
  <c r="D338" i="2" s="1"/>
  <c r="O337" i="2"/>
  <c r="N337" i="2"/>
  <c r="M337" i="2"/>
  <c r="L337" i="2"/>
  <c r="K337" i="2"/>
  <c r="J337" i="2"/>
  <c r="I337" i="2"/>
  <c r="H337" i="2"/>
  <c r="G337" i="2"/>
  <c r="F337" i="2"/>
  <c r="D337" i="2" s="1"/>
  <c r="Q336" i="2"/>
  <c r="P336" i="2"/>
  <c r="L336" i="2"/>
  <c r="K336" i="2"/>
  <c r="J336" i="2"/>
  <c r="I336" i="2"/>
  <c r="G336" i="2"/>
  <c r="F336" i="2"/>
  <c r="R335" i="2"/>
  <c r="O335" i="2"/>
  <c r="N335" i="2"/>
  <c r="M335" i="2"/>
  <c r="L335" i="2"/>
  <c r="K335" i="2"/>
  <c r="J335" i="2"/>
  <c r="I335" i="2"/>
  <c r="H335" i="2"/>
  <c r="H336" i="2" s="1"/>
  <c r="G335" i="2"/>
  <c r="D335" i="2" s="1"/>
  <c r="F335" i="2"/>
  <c r="R334" i="2"/>
  <c r="R336" i="2" s="1"/>
  <c r="O334" i="2"/>
  <c r="O336" i="2" s="1"/>
  <c r="N334" i="2"/>
  <c r="N336" i="2" s="1"/>
  <c r="M334" i="2"/>
  <c r="M336" i="2" s="1"/>
  <c r="L334" i="2"/>
  <c r="K334" i="2"/>
  <c r="J334" i="2"/>
  <c r="I334" i="2"/>
  <c r="H334" i="2"/>
  <c r="G334" i="2"/>
  <c r="F334" i="2"/>
  <c r="D334" i="2" s="1"/>
  <c r="R333" i="2"/>
  <c r="O333" i="2"/>
  <c r="N333" i="2"/>
  <c r="M333" i="2"/>
  <c r="L333" i="2"/>
  <c r="K333" i="2"/>
  <c r="J333" i="2"/>
  <c r="I333" i="2"/>
  <c r="H333" i="2"/>
  <c r="G333" i="2"/>
  <c r="F333" i="2"/>
  <c r="D333" i="2" s="1"/>
  <c r="R332" i="2"/>
  <c r="O332" i="2"/>
  <c r="N332" i="2"/>
  <c r="M332" i="2"/>
  <c r="L332" i="2"/>
  <c r="K332" i="2"/>
  <c r="J332" i="2"/>
  <c r="I332" i="2"/>
  <c r="H332" i="2"/>
  <c r="G332" i="2"/>
  <c r="F332" i="2"/>
  <c r="D332" i="2" s="1"/>
  <c r="R331" i="2"/>
  <c r="Q331" i="2"/>
  <c r="Q379" i="2" s="1"/>
  <c r="Q404" i="2" s="1"/>
  <c r="P331" i="2"/>
  <c r="P379" i="2" s="1"/>
  <c r="P404" i="2" s="1"/>
  <c r="J331" i="2"/>
  <c r="R330" i="2"/>
  <c r="O330" i="2"/>
  <c r="N330" i="2"/>
  <c r="M330" i="2"/>
  <c r="L330" i="2"/>
  <c r="K330" i="2"/>
  <c r="J330" i="2"/>
  <c r="I330" i="2"/>
  <c r="H330" i="2"/>
  <c r="G330" i="2"/>
  <c r="F330" i="2"/>
  <c r="D330" i="2" s="1"/>
  <c r="R329" i="2"/>
  <c r="O329" i="2"/>
  <c r="N329" i="2"/>
  <c r="M329" i="2"/>
  <c r="L329" i="2"/>
  <c r="K329" i="2"/>
  <c r="J329" i="2"/>
  <c r="I329" i="2"/>
  <c r="H329" i="2"/>
  <c r="G329" i="2"/>
  <c r="F329" i="2"/>
  <c r="D329" i="2" s="1"/>
  <c r="R328" i="2"/>
  <c r="O328" i="2"/>
  <c r="O331" i="2" s="1"/>
  <c r="N328" i="2"/>
  <c r="N331" i="2" s="1"/>
  <c r="M328" i="2"/>
  <c r="M331" i="2" s="1"/>
  <c r="L328" i="2"/>
  <c r="L331" i="2" s="1"/>
  <c r="K328" i="2"/>
  <c r="K331" i="2" s="1"/>
  <c r="J328" i="2"/>
  <c r="I328" i="2"/>
  <c r="I331" i="2" s="1"/>
  <c r="H328" i="2"/>
  <c r="H331" i="2" s="1"/>
  <c r="G328" i="2"/>
  <c r="G331" i="2" s="1"/>
  <c r="F328" i="2"/>
  <c r="F331" i="2" s="1"/>
  <c r="R327" i="2"/>
  <c r="O327" i="2"/>
  <c r="N327" i="2"/>
  <c r="M327" i="2"/>
  <c r="L327" i="2"/>
  <c r="K327" i="2"/>
  <c r="J327" i="2"/>
  <c r="D327" i="2" s="1"/>
  <c r="I327" i="2"/>
  <c r="H327" i="2"/>
  <c r="G327" i="2"/>
  <c r="F327" i="2"/>
  <c r="R326" i="2"/>
  <c r="O326" i="2"/>
  <c r="N326" i="2"/>
  <c r="M326" i="2"/>
  <c r="L326" i="2"/>
  <c r="K326" i="2"/>
  <c r="J326" i="2"/>
  <c r="I326" i="2"/>
  <c r="H326" i="2"/>
  <c r="G326" i="2"/>
  <c r="F326" i="2"/>
  <c r="D326" i="2" s="1"/>
  <c r="R325" i="2"/>
  <c r="O325" i="2"/>
  <c r="O379" i="2" s="1"/>
  <c r="O404" i="2" s="1"/>
  <c r="N325" i="2"/>
  <c r="M325" i="2"/>
  <c r="M379" i="2" s="1"/>
  <c r="M404" i="2" s="1"/>
  <c r="L325" i="2"/>
  <c r="L379" i="2" s="1"/>
  <c r="L404" i="2" s="1"/>
  <c r="K325" i="2"/>
  <c r="J325" i="2"/>
  <c r="J379" i="2" s="1"/>
  <c r="J404" i="2" s="1"/>
  <c r="I325" i="2"/>
  <c r="H325" i="2"/>
  <c r="G325" i="2"/>
  <c r="F325" i="2"/>
  <c r="R324" i="2"/>
  <c r="O324" i="2"/>
  <c r="N324" i="2"/>
  <c r="M324" i="2"/>
  <c r="L324" i="2"/>
  <c r="K324" i="2"/>
  <c r="J324" i="2"/>
  <c r="I324" i="2"/>
  <c r="H324" i="2"/>
  <c r="G324" i="2"/>
  <c r="F324" i="2"/>
  <c r="D324" i="2" s="1"/>
  <c r="Q322" i="2"/>
  <c r="P322" i="2"/>
  <c r="R321" i="2"/>
  <c r="O321" i="2"/>
  <c r="N321" i="2"/>
  <c r="M321" i="2"/>
  <c r="L321" i="2"/>
  <c r="K321" i="2"/>
  <c r="J321" i="2"/>
  <c r="I321" i="2"/>
  <c r="H321" i="2"/>
  <c r="G321" i="2"/>
  <c r="F321" i="2"/>
  <c r="D321" i="2" s="1"/>
  <c r="R320" i="2"/>
  <c r="O320" i="2"/>
  <c r="N320" i="2"/>
  <c r="M320" i="2"/>
  <c r="L320" i="2"/>
  <c r="K320" i="2"/>
  <c r="J320" i="2"/>
  <c r="I320" i="2"/>
  <c r="H320" i="2"/>
  <c r="G320" i="2"/>
  <c r="F320" i="2"/>
  <c r="D320" i="2" s="1"/>
  <c r="R319" i="2"/>
  <c r="O319" i="2"/>
  <c r="N319" i="2"/>
  <c r="M319" i="2"/>
  <c r="L319" i="2"/>
  <c r="K319" i="2"/>
  <c r="J319" i="2"/>
  <c r="I319" i="2"/>
  <c r="H319" i="2"/>
  <c r="G319" i="2"/>
  <c r="F319" i="2"/>
  <c r="D319" i="2" s="1"/>
  <c r="R318" i="2"/>
  <c r="O318" i="2"/>
  <c r="N318" i="2"/>
  <c r="M318" i="2"/>
  <c r="L318" i="2"/>
  <c r="K318" i="2"/>
  <c r="J318" i="2"/>
  <c r="D318" i="2" s="1"/>
  <c r="I318" i="2"/>
  <c r="H318" i="2"/>
  <c r="G318" i="2"/>
  <c r="F318" i="2"/>
  <c r="R317" i="2"/>
  <c r="O317" i="2"/>
  <c r="N317" i="2"/>
  <c r="M317" i="2"/>
  <c r="L317" i="2"/>
  <c r="K317" i="2"/>
  <c r="J317" i="2"/>
  <c r="I317" i="2"/>
  <c r="H317" i="2"/>
  <c r="G317" i="2"/>
  <c r="F317" i="2"/>
  <c r="D317" i="2" s="1"/>
  <c r="R316" i="2"/>
  <c r="O316" i="2"/>
  <c r="N316" i="2"/>
  <c r="M316" i="2"/>
  <c r="L316" i="2"/>
  <c r="K316" i="2"/>
  <c r="J316" i="2"/>
  <c r="I316" i="2"/>
  <c r="H316" i="2"/>
  <c r="G316" i="2"/>
  <c r="F316" i="2"/>
  <c r="D316" i="2" s="1"/>
  <c r="R315" i="2"/>
  <c r="O315" i="2"/>
  <c r="N315" i="2"/>
  <c r="M315" i="2"/>
  <c r="L315" i="2"/>
  <c r="K315" i="2"/>
  <c r="J315" i="2"/>
  <c r="I315" i="2"/>
  <c r="H315" i="2"/>
  <c r="G315" i="2"/>
  <c r="F315" i="2"/>
  <c r="D315" i="2" s="1"/>
  <c r="R314" i="2"/>
  <c r="O314" i="2"/>
  <c r="N314" i="2"/>
  <c r="M314" i="2"/>
  <c r="L314" i="2"/>
  <c r="K314" i="2"/>
  <c r="J314" i="2"/>
  <c r="D314" i="2" s="1"/>
  <c r="I314" i="2"/>
  <c r="H314" i="2"/>
  <c r="G314" i="2"/>
  <c r="F314" i="2"/>
  <c r="R313" i="2"/>
  <c r="O313" i="2"/>
  <c r="N313" i="2"/>
  <c r="M313" i="2"/>
  <c r="L313" i="2"/>
  <c r="K313" i="2"/>
  <c r="J313" i="2"/>
  <c r="I313" i="2"/>
  <c r="H313" i="2"/>
  <c r="G313" i="2"/>
  <c r="F313" i="2"/>
  <c r="D313" i="2" s="1"/>
  <c r="R312" i="2"/>
  <c r="O312" i="2"/>
  <c r="N312" i="2"/>
  <c r="M312" i="2"/>
  <c r="L312" i="2"/>
  <c r="K312" i="2"/>
  <c r="J312" i="2"/>
  <c r="I312" i="2"/>
  <c r="H312" i="2"/>
  <c r="G312" i="2"/>
  <c r="F312" i="2"/>
  <c r="D312" i="2" s="1"/>
  <c r="R311" i="2"/>
  <c r="O311" i="2"/>
  <c r="N311" i="2"/>
  <c r="M311" i="2"/>
  <c r="L311" i="2"/>
  <c r="K311" i="2"/>
  <c r="J311" i="2"/>
  <c r="I311" i="2"/>
  <c r="H311" i="2"/>
  <c r="G311" i="2"/>
  <c r="F311" i="2"/>
  <c r="D311" i="2" s="1"/>
  <c r="R310" i="2"/>
  <c r="O310" i="2"/>
  <c r="N310" i="2"/>
  <c r="M310" i="2"/>
  <c r="L310" i="2"/>
  <c r="K310" i="2"/>
  <c r="K322" i="2" s="1"/>
  <c r="J310" i="2"/>
  <c r="J322" i="2" s="1"/>
  <c r="I310" i="2"/>
  <c r="I322" i="2" s="1"/>
  <c r="H310" i="2"/>
  <c r="G310" i="2"/>
  <c r="G322" i="2" s="1"/>
  <c r="F310" i="2"/>
  <c r="R309" i="2"/>
  <c r="R322" i="2" s="1"/>
  <c r="O309" i="2"/>
  <c r="O322" i="2" s="1"/>
  <c r="N309" i="2"/>
  <c r="N322" i="2" s="1"/>
  <c r="M309" i="2"/>
  <c r="M322" i="2" s="1"/>
  <c r="L309" i="2"/>
  <c r="L322" i="2" s="1"/>
  <c r="K309" i="2"/>
  <c r="J309" i="2"/>
  <c r="I309" i="2"/>
  <c r="H309" i="2"/>
  <c r="H322" i="2" s="1"/>
  <c r="G309" i="2"/>
  <c r="F309" i="2"/>
  <c r="D309" i="2" s="1"/>
  <c r="Q308" i="2"/>
  <c r="P308" i="2"/>
  <c r="O308" i="2"/>
  <c r="N308" i="2"/>
  <c r="M308" i="2"/>
  <c r="R307" i="2"/>
  <c r="O307" i="2"/>
  <c r="N307" i="2"/>
  <c r="M307" i="2"/>
  <c r="L307" i="2"/>
  <c r="K307" i="2"/>
  <c r="J307" i="2"/>
  <c r="I307" i="2"/>
  <c r="H307" i="2"/>
  <c r="G307" i="2"/>
  <c r="F307" i="2"/>
  <c r="D307" i="2" s="1"/>
  <c r="R306" i="2"/>
  <c r="O306" i="2"/>
  <c r="N306" i="2"/>
  <c r="M306" i="2"/>
  <c r="L306" i="2"/>
  <c r="L308" i="2" s="1"/>
  <c r="K306" i="2"/>
  <c r="K308" i="2" s="1"/>
  <c r="J306" i="2"/>
  <c r="I306" i="2"/>
  <c r="H306" i="2"/>
  <c r="G306" i="2"/>
  <c r="F306" i="2"/>
  <c r="D306" i="2" s="1"/>
  <c r="R305" i="2"/>
  <c r="R308" i="2" s="1"/>
  <c r="O305" i="2"/>
  <c r="N305" i="2"/>
  <c r="M305" i="2"/>
  <c r="L305" i="2"/>
  <c r="K305" i="2"/>
  <c r="J305" i="2"/>
  <c r="J308" i="2" s="1"/>
  <c r="I305" i="2"/>
  <c r="I308" i="2" s="1"/>
  <c r="H305" i="2"/>
  <c r="H308" i="2" s="1"/>
  <c r="G305" i="2"/>
  <c r="G308" i="2" s="1"/>
  <c r="F305" i="2"/>
  <c r="F308" i="2" s="1"/>
  <c r="Q304" i="2"/>
  <c r="P304" i="2"/>
  <c r="R303" i="2"/>
  <c r="O303" i="2"/>
  <c r="N303" i="2"/>
  <c r="M303" i="2"/>
  <c r="L303" i="2"/>
  <c r="K303" i="2"/>
  <c r="J303" i="2"/>
  <c r="I303" i="2"/>
  <c r="H303" i="2"/>
  <c r="G303" i="2"/>
  <c r="F303" i="2"/>
  <c r="D303" i="2" s="1"/>
  <c r="R302" i="2"/>
  <c r="O302" i="2"/>
  <c r="N302" i="2"/>
  <c r="M302" i="2"/>
  <c r="L302" i="2"/>
  <c r="K302" i="2"/>
  <c r="J302" i="2"/>
  <c r="I302" i="2"/>
  <c r="H302" i="2"/>
  <c r="G302" i="2"/>
  <c r="F302" i="2"/>
  <c r="D302" i="2" s="1"/>
  <c r="R301" i="2"/>
  <c r="O301" i="2"/>
  <c r="N301" i="2"/>
  <c r="M301" i="2"/>
  <c r="L301" i="2"/>
  <c r="K301" i="2"/>
  <c r="J301" i="2"/>
  <c r="D301" i="2" s="1"/>
  <c r="I301" i="2"/>
  <c r="H301" i="2"/>
  <c r="G301" i="2"/>
  <c r="F301" i="2"/>
  <c r="R300" i="2"/>
  <c r="O300" i="2"/>
  <c r="N300" i="2"/>
  <c r="M300" i="2"/>
  <c r="L300" i="2"/>
  <c r="K300" i="2"/>
  <c r="J300" i="2"/>
  <c r="I300" i="2"/>
  <c r="H300" i="2"/>
  <c r="G300" i="2"/>
  <c r="F300" i="2"/>
  <c r="D300" i="2" s="1"/>
  <c r="R299" i="2"/>
  <c r="O299" i="2"/>
  <c r="N299" i="2"/>
  <c r="M299" i="2"/>
  <c r="L299" i="2"/>
  <c r="K299" i="2"/>
  <c r="J299" i="2"/>
  <c r="I299" i="2"/>
  <c r="H299" i="2"/>
  <c r="G299" i="2"/>
  <c r="F299" i="2"/>
  <c r="D299" i="2" s="1"/>
  <c r="R298" i="2"/>
  <c r="O298" i="2"/>
  <c r="N298" i="2"/>
  <c r="M298" i="2"/>
  <c r="L298" i="2"/>
  <c r="K298" i="2"/>
  <c r="J298" i="2"/>
  <c r="I298" i="2"/>
  <c r="H298" i="2"/>
  <c r="G298" i="2"/>
  <c r="F298" i="2"/>
  <c r="D298" i="2" s="1"/>
  <c r="R297" i="2"/>
  <c r="O297" i="2"/>
  <c r="N297" i="2"/>
  <c r="M297" i="2"/>
  <c r="L297" i="2"/>
  <c r="K297" i="2"/>
  <c r="J297" i="2"/>
  <c r="D297" i="2" s="1"/>
  <c r="I297" i="2"/>
  <c r="H297" i="2"/>
  <c r="G297" i="2"/>
  <c r="F297" i="2"/>
  <c r="R296" i="2"/>
  <c r="O296" i="2"/>
  <c r="O304" i="2" s="1"/>
  <c r="N296" i="2"/>
  <c r="M296" i="2"/>
  <c r="L296" i="2"/>
  <c r="K296" i="2"/>
  <c r="J296" i="2"/>
  <c r="I296" i="2"/>
  <c r="H296" i="2"/>
  <c r="G296" i="2"/>
  <c r="F296" i="2"/>
  <c r="F304" i="2" s="1"/>
  <c r="R295" i="2"/>
  <c r="O295" i="2"/>
  <c r="N295" i="2"/>
  <c r="M295" i="2"/>
  <c r="L295" i="2"/>
  <c r="K295" i="2"/>
  <c r="J295" i="2"/>
  <c r="I295" i="2"/>
  <c r="H295" i="2"/>
  <c r="G295" i="2"/>
  <c r="F295" i="2"/>
  <c r="D295" i="2" s="1"/>
  <c r="R294" i="2"/>
  <c r="R304" i="2" s="1"/>
  <c r="O294" i="2"/>
  <c r="N294" i="2"/>
  <c r="N304" i="2" s="1"/>
  <c r="M294" i="2"/>
  <c r="M304" i="2" s="1"/>
  <c r="L294" i="2"/>
  <c r="L304" i="2" s="1"/>
  <c r="K294" i="2"/>
  <c r="K304" i="2" s="1"/>
  <c r="J294" i="2"/>
  <c r="J304" i="2" s="1"/>
  <c r="I294" i="2"/>
  <c r="I304" i="2" s="1"/>
  <c r="H294" i="2"/>
  <c r="H304" i="2" s="1"/>
  <c r="G294" i="2"/>
  <c r="G304" i="2" s="1"/>
  <c r="F294" i="2"/>
  <c r="D294" i="2" s="1"/>
  <c r="Q292" i="2"/>
  <c r="Q293" i="2" s="1"/>
  <c r="Q323" i="2" s="1"/>
  <c r="P292" i="2"/>
  <c r="P293" i="2" s="1"/>
  <c r="P323" i="2" s="1"/>
  <c r="R291" i="2"/>
  <c r="O291" i="2"/>
  <c r="N291" i="2"/>
  <c r="M291" i="2"/>
  <c r="L291" i="2"/>
  <c r="K291" i="2"/>
  <c r="J291" i="2"/>
  <c r="I291" i="2"/>
  <c r="H291" i="2"/>
  <c r="G291" i="2"/>
  <c r="F291" i="2"/>
  <c r="D291" i="2" s="1"/>
  <c r="R290" i="2"/>
  <c r="O290" i="2"/>
  <c r="N290" i="2"/>
  <c r="M290" i="2"/>
  <c r="L290" i="2"/>
  <c r="K290" i="2"/>
  <c r="J290" i="2"/>
  <c r="I290" i="2"/>
  <c r="H290" i="2"/>
  <c r="G290" i="2"/>
  <c r="F290" i="2"/>
  <c r="D290" i="2" s="1"/>
  <c r="R289" i="2"/>
  <c r="O289" i="2"/>
  <c r="N289" i="2"/>
  <c r="M289" i="2"/>
  <c r="L289" i="2"/>
  <c r="K289" i="2"/>
  <c r="J289" i="2"/>
  <c r="I289" i="2"/>
  <c r="H289" i="2"/>
  <c r="G289" i="2"/>
  <c r="F289" i="2"/>
  <c r="D289" i="2" s="1"/>
  <c r="R288" i="2"/>
  <c r="O288" i="2"/>
  <c r="N288" i="2"/>
  <c r="M288" i="2"/>
  <c r="L288" i="2"/>
  <c r="K288" i="2"/>
  <c r="J288" i="2"/>
  <c r="D288" i="2" s="1"/>
  <c r="I288" i="2"/>
  <c r="H288" i="2"/>
  <c r="G288" i="2"/>
  <c r="F288" i="2"/>
  <c r="R287" i="2"/>
  <c r="O287" i="2"/>
  <c r="N287" i="2"/>
  <c r="M287" i="2"/>
  <c r="L287" i="2"/>
  <c r="K287" i="2"/>
  <c r="J287" i="2"/>
  <c r="I287" i="2"/>
  <c r="H287" i="2"/>
  <c r="G287" i="2"/>
  <c r="F287" i="2"/>
  <c r="D287" i="2" s="1"/>
  <c r="R286" i="2"/>
  <c r="O286" i="2"/>
  <c r="N286" i="2"/>
  <c r="M286" i="2"/>
  <c r="L286" i="2"/>
  <c r="K286" i="2"/>
  <c r="J286" i="2"/>
  <c r="I286" i="2"/>
  <c r="H286" i="2"/>
  <c r="G286" i="2"/>
  <c r="F286" i="2"/>
  <c r="D286" i="2" s="1"/>
  <c r="R285" i="2"/>
  <c r="O285" i="2"/>
  <c r="N285" i="2"/>
  <c r="M285" i="2"/>
  <c r="L285" i="2"/>
  <c r="K285" i="2"/>
  <c r="J285" i="2"/>
  <c r="I285" i="2"/>
  <c r="H285" i="2"/>
  <c r="G285" i="2"/>
  <c r="F285" i="2"/>
  <c r="D285" i="2" s="1"/>
  <c r="R284" i="2"/>
  <c r="O284" i="2"/>
  <c r="N284" i="2"/>
  <c r="M284" i="2"/>
  <c r="L284" i="2"/>
  <c r="K284" i="2"/>
  <c r="J284" i="2"/>
  <c r="D284" i="2" s="1"/>
  <c r="I284" i="2"/>
  <c r="H284" i="2"/>
  <c r="G284" i="2"/>
  <c r="F284" i="2"/>
  <c r="R283" i="2"/>
  <c r="O283" i="2"/>
  <c r="N283" i="2"/>
  <c r="M283" i="2"/>
  <c r="L283" i="2"/>
  <c r="K283" i="2"/>
  <c r="J283" i="2"/>
  <c r="I283" i="2"/>
  <c r="H283" i="2"/>
  <c r="G283" i="2"/>
  <c r="F283" i="2"/>
  <c r="D283" i="2" s="1"/>
  <c r="R282" i="2"/>
  <c r="O282" i="2"/>
  <c r="N282" i="2"/>
  <c r="M282" i="2"/>
  <c r="L282" i="2"/>
  <c r="K282" i="2"/>
  <c r="J282" i="2"/>
  <c r="I282" i="2"/>
  <c r="H282" i="2"/>
  <c r="G282" i="2"/>
  <c r="F282" i="2"/>
  <c r="D282" i="2" s="1"/>
  <c r="R281" i="2"/>
  <c r="O281" i="2"/>
  <c r="N281" i="2"/>
  <c r="M281" i="2"/>
  <c r="L281" i="2"/>
  <c r="K281" i="2"/>
  <c r="J281" i="2"/>
  <c r="I281" i="2"/>
  <c r="H281" i="2"/>
  <c r="G281" i="2"/>
  <c r="F281" i="2"/>
  <c r="D281" i="2" s="1"/>
  <c r="R280" i="2"/>
  <c r="O280" i="2"/>
  <c r="N280" i="2"/>
  <c r="M280" i="2"/>
  <c r="L280" i="2"/>
  <c r="K280" i="2"/>
  <c r="J280" i="2"/>
  <c r="I280" i="2"/>
  <c r="H280" i="2"/>
  <c r="D280" i="2" s="1"/>
  <c r="G280" i="2"/>
  <c r="F280" i="2"/>
  <c r="R279" i="2"/>
  <c r="O279" i="2"/>
  <c r="N279" i="2"/>
  <c r="M279" i="2"/>
  <c r="L279" i="2"/>
  <c r="K279" i="2"/>
  <c r="J279" i="2"/>
  <c r="I279" i="2"/>
  <c r="H279" i="2"/>
  <c r="G279" i="2"/>
  <c r="F279" i="2"/>
  <c r="D279" i="2" s="1"/>
  <c r="R278" i="2"/>
  <c r="O278" i="2"/>
  <c r="N278" i="2"/>
  <c r="M278" i="2"/>
  <c r="L278" i="2"/>
  <c r="K278" i="2"/>
  <c r="J278" i="2"/>
  <c r="I278" i="2"/>
  <c r="H278" i="2"/>
  <c r="G278" i="2"/>
  <c r="F278" i="2"/>
  <c r="D278" i="2" s="1"/>
  <c r="R277" i="2"/>
  <c r="O277" i="2"/>
  <c r="N277" i="2"/>
  <c r="M277" i="2"/>
  <c r="L277" i="2"/>
  <c r="K277" i="2"/>
  <c r="J277" i="2"/>
  <c r="I277" i="2"/>
  <c r="H277" i="2"/>
  <c r="G277" i="2"/>
  <c r="F277" i="2"/>
  <c r="D277" i="2" s="1"/>
  <c r="R276" i="2"/>
  <c r="O276" i="2"/>
  <c r="N276" i="2"/>
  <c r="M276" i="2"/>
  <c r="L276" i="2"/>
  <c r="K276" i="2"/>
  <c r="J276" i="2"/>
  <c r="I276" i="2"/>
  <c r="H276" i="2"/>
  <c r="D276" i="2" s="1"/>
  <c r="G276" i="2"/>
  <c r="F276" i="2"/>
  <c r="R275" i="2"/>
  <c r="O275" i="2"/>
  <c r="N275" i="2"/>
  <c r="M275" i="2"/>
  <c r="L275" i="2"/>
  <c r="K275" i="2"/>
  <c r="J275" i="2"/>
  <c r="I275" i="2"/>
  <c r="H275" i="2"/>
  <c r="G275" i="2"/>
  <c r="F275" i="2"/>
  <c r="D275" i="2" s="1"/>
  <c r="R274" i="2"/>
  <c r="O274" i="2"/>
  <c r="N274" i="2"/>
  <c r="M274" i="2"/>
  <c r="L274" i="2"/>
  <c r="K274" i="2"/>
  <c r="J274" i="2"/>
  <c r="I274" i="2"/>
  <c r="H274" i="2"/>
  <c r="G274" i="2"/>
  <c r="F274" i="2"/>
  <c r="D274" i="2" s="1"/>
  <c r="R273" i="2"/>
  <c r="O273" i="2"/>
  <c r="N273" i="2"/>
  <c r="M273" i="2"/>
  <c r="L273" i="2"/>
  <c r="K273" i="2"/>
  <c r="J273" i="2"/>
  <c r="I273" i="2"/>
  <c r="H273" i="2"/>
  <c r="G273" i="2"/>
  <c r="F273" i="2"/>
  <c r="D273" i="2" s="1"/>
  <c r="R272" i="2"/>
  <c r="O272" i="2"/>
  <c r="N272" i="2"/>
  <c r="M272" i="2"/>
  <c r="L272" i="2"/>
  <c r="K272" i="2"/>
  <c r="J272" i="2"/>
  <c r="I272" i="2"/>
  <c r="H272" i="2"/>
  <c r="D272" i="2" s="1"/>
  <c r="G272" i="2"/>
  <c r="F272" i="2"/>
  <c r="R271" i="2"/>
  <c r="O271" i="2"/>
  <c r="N271" i="2"/>
  <c r="M271" i="2"/>
  <c r="L271" i="2"/>
  <c r="K271" i="2"/>
  <c r="J271" i="2"/>
  <c r="I271" i="2"/>
  <c r="H271" i="2"/>
  <c r="G271" i="2"/>
  <c r="F271" i="2"/>
  <c r="D271" i="2" s="1"/>
  <c r="R270" i="2"/>
  <c r="O270" i="2"/>
  <c r="N270" i="2"/>
  <c r="M270" i="2"/>
  <c r="L270" i="2"/>
  <c r="K270" i="2"/>
  <c r="J270" i="2"/>
  <c r="I270" i="2"/>
  <c r="H270" i="2"/>
  <c r="G270" i="2"/>
  <c r="F270" i="2"/>
  <c r="D270" i="2" s="1"/>
  <c r="R269" i="2"/>
  <c r="O269" i="2"/>
  <c r="N269" i="2"/>
  <c r="M269" i="2"/>
  <c r="L269" i="2"/>
  <c r="K269" i="2"/>
  <c r="J269" i="2"/>
  <c r="I269" i="2"/>
  <c r="H269" i="2"/>
  <c r="G269" i="2"/>
  <c r="F269" i="2"/>
  <c r="D269" i="2" s="1"/>
  <c r="R268" i="2"/>
  <c r="O268" i="2"/>
  <c r="N268" i="2"/>
  <c r="M268" i="2"/>
  <c r="L268" i="2"/>
  <c r="K268" i="2"/>
  <c r="J268" i="2"/>
  <c r="I268" i="2"/>
  <c r="H268" i="2"/>
  <c r="D268" i="2" s="1"/>
  <c r="G268" i="2"/>
  <c r="F268" i="2"/>
  <c r="R267" i="2"/>
  <c r="R292" i="2" s="1"/>
  <c r="O267" i="2"/>
  <c r="N267" i="2"/>
  <c r="M267" i="2"/>
  <c r="M292" i="2" s="1"/>
  <c r="L267" i="2"/>
  <c r="K267" i="2"/>
  <c r="J267" i="2"/>
  <c r="I267" i="2"/>
  <c r="H267" i="2"/>
  <c r="G267" i="2"/>
  <c r="F267" i="2"/>
  <c r="D267" i="2" s="1"/>
  <c r="O266" i="2"/>
  <c r="O292" i="2" s="1"/>
  <c r="N266" i="2"/>
  <c r="N292" i="2" s="1"/>
  <c r="L266" i="2"/>
  <c r="L292" i="2" s="1"/>
  <c r="K266" i="2"/>
  <c r="K292" i="2" s="1"/>
  <c r="J266" i="2"/>
  <c r="J292" i="2" s="1"/>
  <c r="I266" i="2"/>
  <c r="I292" i="2" s="1"/>
  <c r="H266" i="2"/>
  <c r="H292" i="2" s="1"/>
  <c r="G266" i="2"/>
  <c r="G292" i="2" s="1"/>
  <c r="F266" i="2"/>
  <c r="D266" i="2" s="1"/>
  <c r="R265" i="2"/>
  <c r="O265" i="2"/>
  <c r="N265" i="2"/>
  <c r="M265" i="2"/>
  <c r="L265" i="2"/>
  <c r="K265" i="2"/>
  <c r="J265" i="2"/>
  <c r="I265" i="2"/>
  <c r="H265" i="2"/>
  <c r="G265" i="2"/>
  <c r="F265" i="2"/>
  <c r="D265" i="2" s="1"/>
  <c r="R264" i="2"/>
  <c r="O264" i="2"/>
  <c r="N264" i="2"/>
  <c r="M264" i="2"/>
  <c r="L264" i="2"/>
  <c r="K264" i="2"/>
  <c r="J264" i="2"/>
  <c r="I264" i="2"/>
  <c r="H264" i="2"/>
  <c r="G264" i="2"/>
  <c r="F264" i="2"/>
  <c r="D264" i="2" s="1"/>
  <c r="R263" i="2"/>
  <c r="O263" i="2"/>
  <c r="N263" i="2"/>
  <c r="M263" i="2"/>
  <c r="L263" i="2"/>
  <c r="K263" i="2"/>
  <c r="J263" i="2"/>
  <c r="I263" i="2"/>
  <c r="H263" i="2"/>
  <c r="G263" i="2"/>
  <c r="F263" i="2"/>
  <c r="D263" i="2" s="1"/>
  <c r="R262" i="2"/>
  <c r="O262" i="2"/>
  <c r="N262" i="2"/>
  <c r="M262" i="2"/>
  <c r="L262" i="2"/>
  <c r="K262" i="2"/>
  <c r="J262" i="2"/>
  <c r="I262" i="2"/>
  <c r="H262" i="2"/>
  <c r="G262" i="2"/>
  <c r="F262" i="2"/>
  <c r="D262" i="2" s="1"/>
  <c r="R261" i="2"/>
  <c r="O261" i="2"/>
  <c r="N261" i="2"/>
  <c r="M261" i="2"/>
  <c r="L261" i="2"/>
  <c r="K261" i="2"/>
  <c r="J261" i="2"/>
  <c r="I261" i="2"/>
  <c r="H261" i="2"/>
  <c r="G261" i="2"/>
  <c r="F261" i="2"/>
  <c r="D261" i="2" s="1"/>
  <c r="R260" i="2"/>
  <c r="O260" i="2"/>
  <c r="N260" i="2"/>
  <c r="M260" i="2"/>
  <c r="L260" i="2"/>
  <c r="K260" i="2"/>
  <c r="J260" i="2"/>
  <c r="I260" i="2"/>
  <c r="H260" i="2"/>
  <c r="G260" i="2"/>
  <c r="F260" i="2"/>
  <c r="D260" i="2" s="1"/>
  <c r="R259" i="2"/>
  <c r="O259" i="2"/>
  <c r="N259" i="2"/>
  <c r="M259" i="2"/>
  <c r="L259" i="2"/>
  <c r="K259" i="2"/>
  <c r="J259" i="2"/>
  <c r="I259" i="2"/>
  <c r="H259" i="2"/>
  <c r="G259" i="2"/>
  <c r="F259" i="2"/>
  <c r="D259" i="2" s="1"/>
  <c r="R258" i="2"/>
  <c r="O258" i="2"/>
  <c r="N258" i="2"/>
  <c r="M258" i="2"/>
  <c r="L258" i="2"/>
  <c r="K258" i="2"/>
  <c r="J258" i="2"/>
  <c r="I258" i="2"/>
  <c r="H258" i="2"/>
  <c r="G258" i="2"/>
  <c r="F258" i="2"/>
  <c r="D258" i="2" s="1"/>
  <c r="R257" i="2"/>
  <c r="O257" i="2"/>
  <c r="O293" i="2" s="1"/>
  <c r="N257" i="2"/>
  <c r="M257" i="2"/>
  <c r="M293" i="2" s="1"/>
  <c r="L257" i="2"/>
  <c r="L293" i="2" s="1"/>
  <c r="K257" i="2"/>
  <c r="K293" i="2" s="1"/>
  <c r="J257" i="2"/>
  <c r="I257" i="2"/>
  <c r="H257" i="2"/>
  <c r="G257" i="2"/>
  <c r="F257" i="2"/>
  <c r="R256" i="2"/>
  <c r="O256" i="2"/>
  <c r="N256" i="2"/>
  <c r="M256" i="2"/>
  <c r="L256" i="2"/>
  <c r="K256" i="2"/>
  <c r="J256" i="2"/>
  <c r="I256" i="2"/>
  <c r="H256" i="2"/>
  <c r="G256" i="2"/>
  <c r="F256" i="2"/>
  <c r="D256" i="2" s="1"/>
  <c r="R255" i="2"/>
  <c r="O255" i="2"/>
  <c r="N255" i="2"/>
  <c r="M255" i="2"/>
  <c r="L255" i="2"/>
  <c r="K255" i="2"/>
  <c r="J255" i="2"/>
  <c r="I255" i="2"/>
  <c r="H255" i="2"/>
  <c r="G255" i="2"/>
  <c r="F255" i="2"/>
  <c r="D255" i="2" s="1"/>
  <c r="R252" i="2"/>
  <c r="O252" i="2"/>
  <c r="N252" i="2"/>
  <c r="M252" i="2"/>
  <c r="L252" i="2"/>
  <c r="K252" i="2"/>
  <c r="J252" i="2"/>
  <c r="I252" i="2"/>
  <c r="H252" i="2"/>
  <c r="G252" i="2"/>
  <c r="F252" i="2"/>
  <c r="D252" i="2" s="1"/>
  <c r="R251" i="2"/>
  <c r="O251" i="2"/>
  <c r="N251" i="2"/>
  <c r="M251" i="2"/>
  <c r="L251" i="2"/>
  <c r="K251" i="2"/>
  <c r="J251" i="2"/>
  <c r="I251" i="2"/>
  <c r="H251" i="2"/>
  <c r="G251" i="2"/>
  <c r="F251" i="2"/>
  <c r="D251" i="2" s="1"/>
  <c r="R250" i="2"/>
  <c r="O250" i="2"/>
  <c r="N250" i="2"/>
  <c r="M250" i="2"/>
  <c r="L250" i="2"/>
  <c r="K250" i="2"/>
  <c r="J250" i="2"/>
  <c r="I250" i="2"/>
  <c r="H250" i="2"/>
  <c r="G250" i="2"/>
  <c r="F250" i="2"/>
  <c r="D250" i="2" s="1"/>
  <c r="R249" i="2"/>
  <c r="O249" i="2"/>
  <c r="N249" i="2"/>
  <c r="M249" i="2"/>
  <c r="L249" i="2"/>
  <c r="K249" i="2"/>
  <c r="J249" i="2"/>
  <c r="I249" i="2"/>
  <c r="H249" i="2"/>
  <c r="G249" i="2"/>
  <c r="F249" i="2"/>
  <c r="D249" i="2" s="1"/>
  <c r="R248" i="2"/>
  <c r="O248" i="2"/>
  <c r="N248" i="2"/>
  <c r="M248" i="2"/>
  <c r="L248" i="2"/>
  <c r="K248" i="2"/>
  <c r="J248" i="2"/>
  <c r="I248" i="2"/>
  <c r="H248" i="2"/>
  <c r="G248" i="2"/>
  <c r="F248" i="2"/>
  <c r="D248" i="2" s="1"/>
  <c r="R247" i="2"/>
  <c r="O247" i="2"/>
  <c r="N247" i="2"/>
  <c r="M247" i="2"/>
  <c r="L247" i="2"/>
  <c r="K247" i="2"/>
  <c r="J247" i="2"/>
  <c r="I247" i="2"/>
  <c r="H247" i="2"/>
  <c r="G247" i="2"/>
  <c r="F247" i="2"/>
  <c r="D247" i="2" s="1"/>
  <c r="Q246" i="2"/>
  <c r="P246" i="2"/>
  <c r="R245" i="2"/>
  <c r="O245" i="2"/>
  <c r="N245" i="2"/>
  <c r="M245" i="2"/>
  <c r="L245" i="2"/>
  <c r="K245" i="2"/>
  <c r="J245" i="2"/>
  <c r="I245" i="2"/>
  <c r="H245" i="2"/>
  <c r="G245" i="2"/>
  <c r="F245" i="2"/>
  <c r="D245" i="2" s="1"/>
  <c r="R244" i="2"/>
  <c r="O244" i="2"/>
  <c r="N244" i="2"/>
  <c r="M244" i="2"/>
  <c r="L244" i="2"/>
  <c r="K244" i="2"/>
  <c r="J244" i="2"/>
  <c r="I244" i="2"/>
  <c r="H244" i="2"/>
  <c r="G244" i="2"/>
  <c r="F244" i="2"/>
  <c r="D244" i="2" s="1"/>
  <c r="R243" i="2"/>
  <c r="O243" i="2"/>
  <c r="N243" i="2"/>
  <c r="M243" i="2"/>
  <c r="L243" i="2"/>
  <c r="K243" i="2"/>
  <c r="J243" i="2"/>
  <c r="I243" i="2"/>
  <c r="H243" i="2"/>
  <c r="D243" i="2" s="1"/>
  <c r="G243" i="2"/>
  <c r="F243" i="2"/>
  <c r="R242" i="2"/>
  <c r="O242" i="2"/>
  <c r="O246" i="2" s="1"/>
  <c r="N242" i="2"/>
  <c r="M242" i="2"/>
  <c r="L242" i="2"/>
  <c r="K242" i="2"/>
  <c r="J242" i="2"/>
  <c r="I242" i="2"/>
  <c r="H242" i="2"/>
  <c r="G242" i="2"/>
  <c r="F242" i="2"/>
  <c r="D242" i="2" s="1"/>
  <c r="R241" i="2"/>
  <c r="O241" i="2"/>
  <c r="N241" i="2"/>
  <c r="M241" i="2"/>
  <c r="L241" i="2"/>
  <c r="K241" i="2"/>
  <c r="J241" i="2"/>
  <c r="I241" i="2"/>
  <c r="H241" i="2"/>
  <c r="G241" i="2"/>
  <c r="F241" i="2"/>
  <c r="D241" i="2" s="1"/>
  <c r="R240" i="2"/>
  <c r="R246" i="2" s="1"/>
  <c r="O240" i="2"/>
  <c r="N240" i="2"/>
  <c r="N246" i="2" s="1"/>
  <c r="M240" i="2"/>
  <c r="M246" i="2" s="1"/>
  <c r="L240" i="2"/>
  <c r="L246" i="2" s="1"/>
  <c r="K240" i="2"/>
  <c r="K246" i="2" s="1"/>
  <c r="J240" i="2"/>
  <c r="J246" i="2" s="1"/>
  <c r="I240" i="2"/>
  <c r="I246" i="2" s="1"/>
  <c r="H240" i="2"/>
  <c r="H246" i="2" s="1"/>
  <c r="G240" i="2"/>
  <c r="G246" i="2" s="1"/>
  <c r="F240" i="2"/>
  <c r="F246" i="2" s="1"/>
  <c r="O239" i="2"/>
  <c r="N239" i="2"/>
  <c r="M239" i="2"/>
  <c r="L239" i="2"/>
  <c r="K239" i="2"/>
  <c r="J239" i="2"/>
  <c r="I239" i="2"/>
  <c r="H239" i="2"/>
  <c r="G239" i="2"/>
  <c r="D239" i="2" s="1"/>
  <c r="F239" i="2"/>
  <c r="O238" i="2"/>
  <c r="N238" i="2"/>
  <c r="M238" i="2"/>
  <c r="L238" i="2"/>
  <c r="K238" i="2"/>
  <c r="J238" i="2"/>
  <c r="I238" i="2"/>
  <c r="H238" i="2"/>
  <c r="G238" i="2"/>
  <c r="F238" i="2"/>
  <c r="D238" i="2" s="1"/>
  <c r="O237" i="2"/>
  <c r="N237" i="2"/>
  <c r="M237" i="2"/>
  <c r="L237" i="2"/>
  <c r="K237" i="2"/>
  <c r="J237" i="2"/>
  <c r="I237" i="2"/>
  <c r="H237" i="2"/>
  <c r="G237" i="2"/>
  <c r="D237" i="2" s="1"/>
  <c r="F237" i="2"/>
  <c r="Q236" i="2"/>
  <c r="P236" i="2"/>
  <c r="R235" i="2"/>
  <c r="O235" i="2"/>
  <c r="N235" i="2"/>
  <c r="M235" i="2"/>
  <c r="L235" i="2"/>
  <c r="K235" i="2"/>
  <c r="J235" i="2"/>
  <c r="I235" i="2"/>
  <c r="H235" i="2"/>
  <c r="G235" i="2"/>
  <c r="D235" i="2" s="1"/>
  <c r="F235" i="2"/>
  <c r="R234" i="2"/>
  <c r="O234" i="2"/>
  <c r="D234" i="2" s="1"/>
  <c r="N234" i="2"/>
  <c r="M234" i="2"/>
  <c r="L234" i="2"/>
  <c r="K234" i="2"/>
  <c r="J234" i="2"/>
  <c r="I234" i="2"/>
  <c r="H234" i="2"/>
  <c r="G234" i="2"/>
  <c r="F234" i="2"/>
  <c r="R233" i="2"/>
  <c r="O233" i="2"/>
  <c r="N233" i="2"/>
  <c r="M233" i="2"/>
  <c r="L233" i="2"/>
  <c r="K233" i="2"/>
  <c r="J233" i="2"/>
  <c r="I233" i="2"/>
  <c r="H233" i="2"/>
  <c r="G233" i="2"/>
  <c r="D233" i="2" s="1"/>
  <c r="F233" i="2"/>
  <c r="R232" i="2"/>
  <c r="O232" i="2"/>
  <c r="N232" i="2"/>
  <c r="M232" i="2"/>
  <c r="L232" i="2"/>
  <c r="K232" i="2"/>
  <c r="J232" i="2"/>
  <c r="I232" i="2"/>
  <c r="H232" i="2"/>
  <c r="G232" i="2"/>
  <c r="D232" i="2" s="1"/>
  <c r="F232" i="2"/>
  <c r="R231" i="2"/>
  <c r="O231" i="2"/>
  <c r="N231" i="2"/>
  <c r="M231" i="2"/>
  <c r="L231" i="2"/>
  <c r="K231" i="2"/>
  <c r="J231" i="2"/>
  <c r="I231" i="2"/>
  <c r="H231" i="2"/>
  <c r="G231" i="2"/>
  <c r="D231" i="2" s="1"/>
  <c r="F231" i="2"/>
  <c r="R230" i="2"/>
  <c r="O230" i="2"/>
  <c r="D230" i="2" s="1"/>
  <c r="N230" i="2"/>
  <c r="M230" i="2"/>
  <c r="L230" i="2"/>
  <c r="K230" i="2"/>
  <c r="J230" i="2"/>
  <c r="I230" i="2"/>
  <c r="H230" i="2"/>
  <c r="G230" i="2"/>
  <c r="F230" i="2"/>
  <c r="R229" i="2"/>
  <c r="O229" i="2"/>
  <c r="N229" i="2"/>
  <c r="M229" i="2"/>
  <c r="L229" i="2"/>
  <c r="K229" i="2"/>
  <c r="J229" i="2"/>
  <c r="I229" i="2"/>
  <c r="H229" i="2"/>
  <c r="G229" i="2"/>
  <c r="D229" i="2" s="1"/>
  <c r="F229" i="2"/>
  <c r="R228" i="2"/>
  <c r="R236" i="2" s="1"/>
  <c r="O228" i="2"/>
  <c r="O236" i="2" s="1"/>
  <c r="N228" i="2"/>
  <c r="N236" i="2" s="1"/>
  <c r="M228" i="2"/>
  <c r="M236" i="2" s="1"/>
  <c r="L228" i="2"/>
  <c r="L236" i="2" s="1"/>
  <c r="K228" i="2"/>
  <c r="K236" i="2" s="1"/>
  <c r="J228" i="2"/>
  <c r="J236" i="2" s="1"/>
  <c r="I228" i="2"/>
  <c r="I236" i="2" s="1"/>
  <c r="H228" i="2"/>
  <c r="H236" i="2" s="1"/>
  <c r="G228" i="2"/>
  <c r="G236" i="2" s="1"/>
  <c r="F228" i="2"/>
  <c r="F236" i="2" s="1"/>
  <c r="Q227" i="2"/>
  <c r="P227" i="2"/>
  <c r="R226" i="2"/>
  <c r="O226" i="2"/>
  <c r="N226" i="2"/>
  <c r="M226" i="2"/>
  <c r="L226" i="2"/>
  <c r="K226" i="2"/>
  <c r="J226" i="2"/>
  <c r="I226" i="2"/>
  <c r="H226" i="2"/>
  <c r="G226" i="2"/>
  <c r="D226" i="2" s="1"/>
  <c r="F226" i="2"/>
  <c r="R225" i="2"/>
  <c r="O225" i="2"/>
  <c r="N225" i="2"/>
  <c r="M225" i="2"/>
  <c r="L225" i="2"/>
  <c r="K225" i="2"/>
  <c r="J225" i="2"/>
  <c r="I225" i="2"/>
  <c r="D225" i="2" s="1"/>
  <c r="H225" i="2"/>
  <c r="G225" i="2"/>
  <c r="F225" i="2"/>
  <c r="R224" i="2"/>
  <c r="O224" i="2"/>
  <c r="N224" i="2"/>
  <c r="M224" i="2"/>
  <c r="L224" i="2"/>
  <c r="K224" i="2"/>
  <c r="J224" i="2"/>
  <c r="I224" i="2"/>
  <c r="H224" i="2"/>
  <c r="G224" i="2"/>
  <c r="D224" i="2" s="1"/>
  <c r="F224" i="2"/>
  <c r="R223" i="2"/>
  <c r="O223" i="2"/>
  <c r="N223" i="2"/>
  <c r="M223" i="2"/>
  <c r="L223" i="2"/>
  <c r="K223" i="2"/>
  <c r="J223" i="2"/>
  <c r="I223" i="2"/>
  <c r="H223" i="2"/>
  <c r="G223" i="2"/>
  <c r="F223" i="2"/>
  <c r="D223" i="2"/>
  <c r="R222" i="2"/>
  <c r="O222" i="2"/>
  <c r="N222" i="2"/>
  <c r="M222" i="2"/>
  <c r="L222" i="2"/>
  <c r="K222" i="2"/>
  <c r="J222" i="2"/>
  <c r="I222" i="2"/>
  <c r="H222" i="2"/>
  <c r="G222" i="2"/>
  <c r="D222" i="2" s="1"/>
  <c r="F222" i="2"/>
  <c r="R221" i="2"/>
  <c r="O221" i="2"/>
  <c r="N221" i="2"/>
  <c r="M221" i="2"/>
  <c r="L221" i="2"/>
  <c r="K221" i="2"/>
  <c r="J221" i="2"/>
  <c r="I221" i="2"/>
  <c r="D221" i="2" s="1"/>
  <c r="H221" i="2"/>
  <c r="G221" i="2"/>
  <c r="F221" i="2"/>
  <c r="R220" i="2"/>
  <c r="O220" i="2"/>
  <c r="N220" i="2"/>
  <c r="M220" i="2"/>
  <c r="L220" i="2"/>
  <c r="K220" i="2"/>
  <c r="J220" i="2"/>
  <c r="I220" i="2"/>
  <c r="H220" i="2"/>
  <c r="G220" i="2"/>
  <c r="D220" i="2" s="1"/>
  <c r="F220" i="2"/>
  <c r="R219" i="2"/>
  <c r="O219" i="2"/>
  <c r="N219" i="2"/>
  <c r="M219" i="2"/>
  <c r="L219" i="2"/>
  <c r="K219" i="2"/>
  <c r="J219" i="2"/>
  <c r="I219" i="2"/>
  <c r="H219" i="2"/>
  <c r="G219" i="2"/>
  <c r="F219" i="2"/>
  <c r="D219" i="2"/>
  <c r="R218" i="2"/>
  <c r="O218" i="2"/>
  <c r="N218" i="2"/>
  <c r="M218" i="2"/>
  <c r="L218" i="2"/>
  <c r="K218" i="2"/>
  <c r="J218" i="2"/>
  <c r="I218" i="2"/>
  <c r="H218" i="2"/>
  <c r="G218" i="2"/>
  <c r="D218" i="2" s="1"/>
  <c r="F218" i="2"/>
  <c r="R217" i="2"/>
  <c r="O217" i="2"/>
  <c r="N217" i="2"/>
  <c r="M217" i="2"/>
  <c r="L217" i="2"/>
  <c r="K217" i="2"/>
  <c r="J217" i="2"/>
  <c r="I217" i="2"/>
  <c r="D217" i="2" s="1"/>
  <c r="H217" i="2"/>
  <c r="G217" i="2"/>
  <c r="F217" i="2"/>
  <c r="R216" i="2"/>
  <c r="O216" i="2"/>
  <c r="N216" i="2"/>
  <c r="M216" i="2"/>
  <c r="L216" i="2"/>
  <c r="K216" i="2"/>
  <c r="J216" i="2"/>
  <c r="I216" i="2"/>
  <c r="H216" i="2"/>
  <c r="G216" i="2"/>
  <c r="D216" i="2" s="1"/>
  <c r="F216" i="2"/>
  <c r="R215" i="2"/>
  <c r="O215" i="2"/>
  <c r="N215" i="2"/>
  <c r="M215" i="2"/>
  <c r="L215" i="2"/>
  <c r="K215" i="2"/>
  <c r="K227" i="2" s="1"/>
  <c r="J215" i="2"/>
  <c r="J227" i="2" s="1"/>
  <c r="I215" i="2"/>
  <c r="H215" i="2"/>
  <c r="G215" i="2"/>
  <c r="F215" i="2"/>
  <c r="F227" i="2" s="1"/>
  <c r="D215" i="2"/>
  <c r="R214" i="2"/>
  <c r="R227" i="2" s="1"/>
  <c r="O214" i="2"/>
  <c r="O227" i="2" s="1"/>
  <c r="N214" i="2"/>
  <c r="N227" i="2" s="1"/>
  <c r="M214" i="2"/>
  <c r="M227" i="2" s="1"/>
  <c r="L214" i="2"/>
  <c r="L227" i="2" s="1"/>
  <c r="K214" i="2"/>
  <c r="J214" i="2"/>
  <c r="I214" i="2"/>
  <c r="I227" i="2" s="1"/>
  <c r="H214" i="2"/>
  <c r="H227" i="2" s="1"/>
  <c r="G214" i="2"/>
  <c r="D214" i="2" s="1"/>
  <c r="F214" i="2"/>
  <c r="O213" i="2"/>
  <c r="N213" i="2"/>
  <c r="M213" i="2"/>
  <c r="L213" i="2"/>
  <c r="K213" i="2"/>
  <c r="J213" i="2"/>
  <c r="I213" i="2"/>
  <c r="H213" i="2"/>
  <c r="G213" i="2"/>
  <c r="F213" i="2"/>
  <c r="D213" i="2" s="1"/>
  <c r="Q212" i="2"/>
  <c r="P212" i="2"/>
  <c r="R211" i="2"/>
  <c r="O211" i="2"/>
  <c r="N211" i="2"/>
  <c r="M211" i="2"/>
  <c r="L211" i="2"/>
  <c r="K211" i="2"/>
  <c r="J211" i="2"/>
  <c r="I211" i="2"/>
  <c r="H211" i="2"/>
  <c r="G211" i="2"/>
  <c r="F211" i="2"/>
  <c r="D211" i="2" s="1"/>
  <c r="R210" i="2"/>
  <c r="O210" i="2"/>
  <c r="N210" i="2"/>
  <c r="M210" i="2"/>
  <c r="L210" i="2"/>
  <c r="K210" i="2"/>
  <c r="J210" i="2"/>
  <c r="I210" i="2"/>
  <c r="H210" i="2"/>
  <c r="G210" i="2"/>
  <c r="F210" i="2"/>
  <c r="D210" i="2" s="1"/>
  <c r="R209" i="2"/>
  <c r="O209" i="2"/>
  <c r="N209" i="2"/>
  <c r="M209" i="2"/>
  <c r="L209" i="2"/>
  <c r="K209" i="2"/>
  <c r="J209" i="2"/>
  <c r="I209" i="2"/>
  <c r="H209" i="2"/>
  <c r="G209" i="2"/>
  <c r="F209" i="2"/>
  <c r="D209" i="2" s="1"/>
  <c r="R208" i="2"/>
  <c r="O208" i="2"/>
  <c r="N208" i="2"/>
  <c r="M208" i="2"/>
  <c r="L208" i="2"/>
  <c r="K208" i="2"/>
  <c r="J208" i="2"/>
  <c r="I208" i="2"/>
  <c r="H208" i="2"/>
  <c r="G208" i="2"/>
  <c r="F208" i="2"/>
  <c r="D208" i="2" s="1"/>
  <c r="R207" i="2"/>
  <c r="O207" i="2"/>
  <c r="N207" i="2"/>
  <c r="M207" i="2"/>
  <c r="L207" i="2"/>
  <c r="K207" i="2"/>
  <c r="J207" i="2"/>
  <c r="I207" i="2"/>
  <c r="H207" i="2"/>
  <c r="G207" i="2"/>
  <c r="F207" i="2"/>
  <c r="D207" i="2" s="1"/>
  <c r="R206" i="2"/>
  <c r="O206" i="2"/>
  <c r="N206" i="2"/>
  <c r="M206" i="2"/>
  <c r="L206" i="2"/>
  <c r="K206" i="2"/>
  <c r="J206" i="2"/>
  <c r="I206" i="2"/>
  <c r="H206" i="2"/>
  <c r="G206" i="2"/>
  <c r="F206" i="2"/>
  <c r="D206" i="2" s="1"/>
  <c r="R205" i="2"/>
  <c r="O205" i="2"/>
  <c r="N205" i="2"/>
  <c r="M205" i="2"/>
  <c r="L205" i="2"/>
  <c r="K205" i="2"/>
  <c r="J205" i="2"/>
  <c r="I205" i="2"/>
  <c r="H205" i="2"/>
  <c r="G205" i="2"/>
  <c r="F205" i="2"/>
  <c r="D205" i="2" s="1"/>
  <c r="R204" i="2"/>
  <c r="O204" i="2"/>
  <c r="N204" i="2"/>
  <c r="M204" i="2"/>
  <c r="L204" i="2"/>
  <c r="K204" i="2"/>
  <c r="J204" i="2"/>
  <c r="I204" i="2"/>
  <c r="H204" i="2"/>
  <c r="G204" i="2"/>
  <c r="F204" i="2"/>
  <c r="D204" i="2" s="1"/>
  <c r="R203" i="2"/>
  <c r="O203" i="2"/>
  <c r="N203" i="2"/>
  <c r="M203" i="2"/>
  <c r="L203" i="2"/>
  <c r="K203" i="2"/>
  <c r="J203" i="2"/>
  <c r="I203" i="2"/>
  <c r="H203" i="2"/>
  <c r="G203" i="2"/>
  <c r="F203" i="2"/>
  <c r="D203" i="2" s="1"/>
  <c r="R202" i="2"/>
  <c r="O202" i="2"/>
  <c r="N202" i="2"/>
  <c r="M202" i="2"/>
  <c r="L202" i="2"/>
  <c r="K202" i="2"/>
  <c r="J202" i="2"/>
  <c r="I202" i="2"/>
  <c r="H202" i="2"/>
  <c r="G202" i="2"/>
  <c r="F202" i="2"/>
  <c r="D202" i="2" s="1"/>
  <c r="R201" i="2"/>
  <c r="O201" i="2"/>
  <c r="N201" i="2"/>
  <c r="M201" i="2"/>
  <c r="L201" i="2"/>
  <c r="K201" i="2"/>
  <c r="J201" i="2"/>
  <c r="I201" i="2"/>
  <c r="H201" i="2"/>
  <c r="G201" i="2"/>
  <c r="F201" i="2"/>
  <c r="D201" i="2" s="1"/>
  <c r="R200" i="2"/>
  <c r="O200" i="2"/>
  <c r="N200" i="2"/>
  <c r="M200" i="2"/>
  <c r="L200" i="2"/>
  <c r="K200" i="2"/>
  <c r="K212" i="2" s="1"/>
  <c r="J200" i="2"/>
  <c r="I200" i="2"/>
  <c r="I212" i="2" s="1"/>
  <c r="H200" i="2"/>
  <c r="G200" i="2"/>
  <c r="F200" i="2"/>
  <c r="D200" i="2" s="1"/>
  <c r="R199" i="2"/>
  <c r="O199" i="2"/>
  <c r="N199" i="2"/>
  <c r="M199" i="2"/>
  <c r="L199" i="2"/>
  <c r="K199" i="2"/>
  <c r="J199" i="2"/>
  <c r="J212" i="2" s="1"/>
  <c r="I199" i="2"/>
  <c r="H199" i="2"/>
  <c r="G199" i="2"/>
  <c r="F199" i="2"/>
  <c r="D199" i="2" s="1"/>
  <c r="R198" i="2"/>
  <c r="O198" i="2"/>
  <c r="N198" i="2"/>
  <c r="M198" i="2"/>
  <c r="L198" i="2"/>
  <c r="K198" i="2"/>
  <c r="J198" i="2"/>
  <c r="I198" i="2"/>
  <c r="H198" i="2"/>
  <c r="H212" i="2" s="1"/>
  <c r="G198" i="2"/>
  <c r="G212" i="2" s="1"/>
  <c r="F198" i="2"/>
  <c r="D198" i="2" s="1"/>
  <c r="R197" i="2"/>
  <c r="R212" i="2" s="1"/>
  <c r="O197" i="2"/>
  <c r="O212" i="2" s="1"/>
  <c r="N197" i="2"/>
  <c r="N212" i="2" s="1"/>
  <c r="M197" i="2"/>
  <c r="M212" i="2" s="1"/>
  <c r="L197" i="2"/>
  <c r="L212" i="2" s="1"/>
  <c r="K197" i="2"/>
  <c r="J197" i="2"/>
  <c r="I197" i="2"/>
  <c r="H197" i="2"/>
  <c r="G197" i="2"/>
  <c r="F197" i="2"/>
  <c r="F212" i="2" s="1"/>
  <c r="R196" i="2"/>
  <c r="O196" i="2"/>
  <c r="N196" i="2"/>
  <c r="M196" i="2"/>
  <c r="L196" i="2"/>
  <c r="K196" i="2"/>
  <c r="J196" i="2"/>
  <c r="I196" i="2"/>
  <c r="H196" i="2"/>
  <c r="G196" i="2"/>
  <c r="F196" i="2"/>
  <c r="D196" i="2" s="1"/>
  <c r="O195" i="2"/>
  <c r="N195" i="2"/>
  <c r="M195" i="2"/>
  <c r="L195" i="2"/>
  <c r="K195" i="2"/>
  <c r="D195" i="2" s="1"/>
  <c r="J195" i="2"/>
  <c r="I195" i="2"/>
  <c r="H195" i="2"/>
  <c r="G195" i="2"/>
  <c r="F195" i="2"/>
  <c r="O194" i="2"/>
  <c r="N194" i="2"/>
  <c r="M194" i="2"/>
  <c r="L194" i="2"/>
  <c r="K194" i="2"/>
  <c r="J194" i="2"/>
  <c r="I194" i="2"/>
  <c r="H194" i="2"/>
  <c r="G194" i="2"/>
  <c r="F194" i="2"/>
  <c r="D194" i="2" s="1"/>
  <c r="O193" i="2"/>
  <c r="N193" i="2"/>
  <c r="M193" i="2"/>
  <c r="L193" i="2"/>
  <c r="K193" i="2"/>
  <c r="J193" i="2"/>
  <c r="I193" i="2"/>
  <c r="H193" i="2"/>
  <c r="G193" i="2"/>
  <c r="D193" i="2" s="1"/>
  <c r="F193" i="2"/>
  <c r="O192" i="2"/>
  <c r="N192" i="2"/>
  <c r="M192" i="2"/>
  <c r="L192" i="2"/>
  <c r="K192" i="2"/>
  <c r="J192" i="2"/>
  <c r="I192" i="2"/>
  <c r="H192" i="2"/>
  <c r="G192" i="2"/>
  <c r="F192" i="2"/>
  <c r="D192" i="2" s="1"/>
  <c r="O191" i="2"/>
  <c r="N191" i="2"/>
  <c r="M191" i="2"/>
  <c r="L191" i="2"/>
  <c r="K191" i="2"/>
  <c r="J191" i="2"/>
  <c r="I191" i="2"/>
  <c r="H191" i="2"/>
  <c r="G191" i="2"/>
  <c r="D191" i="2" s="1"/>
  <c r="F191" i="2"/>
  <c r="O190" i="2"/>
  <c r="N190" i="2"/>
  <c r="M190" i="2"/>
  <c r="L190" i="2"/>
  <c r="K190" i="2"/>
  <c r="J190" i="2"/>
  <c r="I190" i="2"/>
  <c r="H190" i="2"/>
  <c r="G190" i="2"/>
  <c r="F190" i="2"/>
  <c r="D190" i="2" s="1"/>
  <c r="Q189" i="2"/>
  <c r="P189" i="2"/>
  <c r="R188" i="2"/>
  <c r="O188" i="2"/>
  <c r="N188" i="2"/>
  <c r="M188" i="2"/>
  <c r="L188" i="2"/>
  <c r="K188" i="2"/>
  <c r="J188" i="2"/>
  <c r="I188" i="2"/>
  <c r="H188" i="2"/>
  <c r="G188" i="2"/>
  <c r="F188" i="2"/>
  <c r="D188" i="2" s="1"/>
  <c r="R187" i="2"/>
  <c r="O187" i="2"/>
  <c r="N187" i="2"/>
  <c r="M187" i="2"/>
  <c r="L187" i="2"/>
  <c r="K187" i="2"/>
  <c r="J187" i="2"/>
  <c r="I187" i="2"/>
  <c r="H187" i="2"/>
  <c r="G187" i="2"/>
  <c r="F187" i="2"/>
  <c r="D187" i="2" s="1"/>
  <c r="R186" i="2"/>
  <c r="O186" i="2"/>
  <c r="N186" i="2"/>
  <c r="M186" i="2"/>
  <c r="L186" i="2"/>
  <c r="K186" i="2"/>
  <c r="J186" i="2"/>
  <c r="I186" i="2"/>
  <c r="H186" i="2"/>
  <c r="G186" i="2"/>
  <c r="F186" i="2"/>
  <c r="D186" i="2" s="1"/>
  <c r="R185" i="2"/>
  <c r="O185" i="2"/>
  <c r="N185" i="2"/>
  <c r="M185" i="2"/>
  <c r="L185" i="2"/>
  <c r="K185" i="2"/>
  <c r="J185" i="2"/>
  <c r="I185" i="2"/>
  <c r="H185" i="2"/>
  <c r="G185" i="2"/>
  <c r="F185" i="2"/>
  <c r="D185" i="2" s="1"/>
  <c r="R184" i="2"/>
  <c r="O184" i="2"/>
  <c r="N184" i="2"/>
  <c r="M184" i="2"/>
  <c r="L184" i="2"/>
  <c r="K184" i="2"/>
  <c r="J184" i="2"/>
  <c r="I184" i="2"/>
  <c r="H184" i="2"/>
  <c r="G184" i="2"/>
  <c r="F184" i="2"/>
  <c r="D184" i="2" s="1"/>
  <c r="R183" i="2"/>
  <c r="O183" i="2"/>
  <c r="N183" i="2"/>
  <c r="M183" i="2"/>
  <c r="L183" i="2"/>
  <c r="K183" i="2"/>
  <c r="J183" i="2"/>
  <c r="I183" i="2"/>
  <c r="H183" i="2"/>
  <c r="G183" i="2"/>
  <c r="F183" i="2"/>
  <c r="D183" i="2" s="1"/>
  <c r="R182" i="2"/>
  <c r="O182" i="2"/>
  <c r="N182" i="2"/>
  <c r="M182" i="2"/>
  <c r="L182" i="2"/>
  <c r="K182" i="2"/>
  <c r="J182" i="2"/>
  <c r="I182" i="2"/>
  <c r="H182" i="2"/>
  <c r="G182" i="2"/>
  <c r="F182" i="2"/>
  <c r="D182" i="2" s="1"/>
  <c r="R181" i="2"/>
  <c r="O181" i="2"/>
  <c r="N181" i="2"/>
  <c r="M181" i="2"/>
  <c r="L181" i="2"/>
  <c r="K181" i="2"/>
  <c r="J181" i="2"/>
  <c r="I181" i="2"/>
  <c r="H181" i="2"/>
  <c r="G181" i="2"/>
  <c r="F181" i="2"/>
  <c r="D181" i="2" s="1"/>
  <c r="R180" i="2"/>
  <c r="O180" i="2"/>
  <c r="N180" i="2"/>
  <c r="M180" i="2"/>
  <c r="L180" i="2"/>
  <c r="K180" i="2"/>
  <c r="J180" i="2"/>
  <c r="I180" i="2"/>
  <c r="H180" i="2"/>
  <c r="G180" i="2"/>
  <c r="F180" i="2"/>
  <c r="D180" i="2" s="1"/>
  <c r="R179" i="2"/>
  <c r="O179" i="2"/>
  <c r="N179" i="2"/>
  <c r="M179" i="2"/>
  <c r="L179" i="2"/>
  <c r="K179" i="2"/>
  <c r="J179" i="2"/>
  <c r="I179" i="2"/>
  <c r="H179" i="2"/>
  <c r="G179" i="2"/>
  <c r="F179" i="2"/>
  <c r="D179" i="2" s="1"/>
  <c r="R178" i="2"/>
  <c r="O178" i="2"/>
  <c r="N178" i="2"/>
  <c r="M178" i="2"/>
  <c r="L178" i="2"/>
  <c r="K178" i="2"/>
  <c r="J178" i="2"/>
  <c r="I178" i="2"/>
  <c r="H178" i="2"/>
  <c r="G178" i="2"/>
  <c r="F178" i="2"/>
  <c r="D178" i="2" s="1"/>
  <c r="R177" i="2"/>
  <c r="O177" i="2"/>
  <c r="N177" i="2"/>
  <c r="M177" i="2"/>
  <c r="L177" i="2"/>
  <c r="K177" i="2"/>
  <c r="K189" i="2" s="1"/>
  <c r="J177" i="2"/>
  <c r="I177" i="2"/>
  <c r="I189" i="2" s="1"/>
  <c r="H177" i="2"/>
  <c r="G177" i="2"/>
  <c r="F177" i="2"/>
  <c r="D177" i="2" s="1"/>
  <c r="R176" i="2"/>
  <c r="O176" i="2"/>
  <c r="N176" i="2"/>
  <c r="M176" i="2"/>
  <c r="M189" i="2" s="1"/>
  <c r="L176" i="2"/>
  <c r="K176" i="2"/>
  <c r="J176" i="2"/>
  <c r="J189" i="2" s="1"/>
  <c r="I176" i="2"/>
  <c r="H176" i="2"/>
  <c r="G176" i="2"/>
  <c r="F176" i="2"/>
  <c r="D176" i="2" s="1"/>
  <c r="R175" i="2"/>
  <c r="R189" i="2" s="1"/>
  <c r="O175" i="2"/>
  <c r="O189" i="2" s="1"/>
  <c r="N175" i="2"/>
  <c r="N189" i="2" s="1"/>
  <c r="M175" i="2"/>
  <c r="L175" i="2"/>
  <c r="L189" i="2" s="1"/>
  <c r="K175" i="2"/>
  <c r="J175" i="2"/>
  <c r="I175" i="2"/>
  <c r="H175" i="2"/>
  <c r="H189" i="2" s="1"/>
  <c r="G175" i="2"/>
  <c r="G189" i="2" s="1"/>
  <c r="F175" i="2"/>
  <c r="F189" i="2" s="1"/>
  <c r="Q174" i="2"/>
  <c r="P174" i="2"/>
  <c r="R173" i="2"/>
  <c r="O173" i="2"/>
  <c r="N173" i="2"/>
  <c r="M173" i="2"/>
  <c r="L173" i="2"/>
  <c r="K173" i="2"/>
  <c r="J173" i="2"/>
  <c r="I173" i="2"/>
  <c r="H173" i="2"/>
  <c r="G173" i="2"/>
  <c r="F173" i="2"/>
  <c r="D173" i="2" s="1"/>
  <c r="R172" i="2"/>
  <c r="O172" i="2"/>
  <c r="N172" i="2"/>
  <c r="M172" i="2"/>
  <c r="L172" i="2"/>
  <c r="K172" i="2"/>
  <c r="J172" i="2"/>
  <c r="I172" i="2"/>
  <c r="H172" i="2"/>
  <c r="G172" i="2"/>
  <c r="F172" i="2"/>
  <c r="D172" i="2" s="1"/>
  <c r="R171" i="2"/>
  <c r="O171" i="2"/>
  <c r="N171" i="2"/>
  <c r="M171" i="2"/>
  <c r="L171" i="2"/>
  <c r="K171" i="2"/>
  <c r="J171" i="2"/>
  <c r="I171" i="2"/>
  <c r="H171" i="2"/>
  <c r="G171" i="2"/>
  <c r="F171" i="2"/>
  <c r="D171" i="2" s="1"/>
  <c r="R170" i="2"/>
  <c r="R174" i="2" s="1"/>
  <c r="O170" i="2"/>
  <c r="O174" i="2" s="1"/>
  <c r="N170" i="2"/>
  <c r="N174" i="2" s="1"/>
  <c r="M170" i="2"/>
  <c r="M174" i="2" s="1"/>
  <c r="L170" i="2"/>
  <c r="L174" i="2" s="1"/>
  <c r="K170" i="2"/>
  <c r="K174" i="2" s="1"/>
  <c r="J170" i="2"/>
  <c r="J174" i="2" s="1"/>
  <c r="I170" i="2"/>
  <c r="I174" i="2" s="1"/>
  <c r="H170" i="2"/>
  <c r="H174" i="2" s="1"/>
  <c r="G170" i="2"/>
  <c r="G174" i="2" s="1"/>
  <c r="F170" i="2"/>
  <c r="F174" i="2" s="1"/>
  <c r="O169" i="2"/>
  <c r="N169" i="2"/>
  <c r="M169" i="2"/>
  <c r="L169" i="2"/>
  <c r="K169" i="2"/>
  <c r="J169" i="2"/>
  <c r="I169" i="2"/>
  <c r="H169" i="2"/>
  <c r="G169" i="2"/>
  <c r="D169" i="2" s="1"/>
  <c r="F169" i="2"/>
  <c r="O168" i="2"/>
  <c r="N168" i="2"/>
  <c r="M168" i="2"/>
  <c r="L168" i="2"/>
  <c r="K168" i="2"/>
  <c r="J168" i="2"/>
  <c r="I168" i="2"/>
  <c r="H168" i="2"/>
  <c r="G168" i="2"/>
  <c r="F168" i="2"/>
  <c r="D168" i="2" s="1"/>
  <c r="O167" i="2"/>
  <c r="N167" i="2"/>
  <c r="M167" i="2"/>
  <c r="L167" i="2"/>
  <c r="K167" i="2"/>
  <c r="J167" i="2"/>
  <c r="I167" i="2"/>
  <c r="H167" i="2"/>
  <c r="G167" i="2"/>
  <c r="D167" i="2" s="1"/>
  <c r="F167" i="2"/>
  <c r="O166" i="2"/>
  <c r="N166" i="2"/>
  <c r="M166" i="2"/>
  <c r="L166" i="2"/>
  <c r="K166" i="2"/>
  <c r="J166" i="2"/>
  <c r="I166" i="2"/>
  <c r="H166" i="2"/>
  <c r="G166" i="2"/>
  <c r="F166" i="2"/>
  <c r="D166" i="2" s="1"/>
  <c r="Q165" i="2"/>
  <c r="P165" i="2"/>
  <c r="R164" i="2"/>
  <c r="O164" i="2"/>
  <c r="N164" i="2"/>
  <c r="M164" i="2"/>
  <c r="L164" i="2"/>
  <c r="K164" i="2"/>
  <c r="J164" i="2"/>
  <c r="I164" i="2"/>
  <c r="H164" i="2"/>
  <c r="G164" i="2"/>
  <c r="F164" i="2"/>
  <c r="D164" i="2" s="1"/>
  <c r="R163" i="2"/>
  <c r="O163" i="2"/>
  <c r="N163" i="2"/>
  <c r="M163" i="2"/>
  <c r="L163" i="2"/>
  <c r="K163" i="2"/>
  <c r="J163" i="2"/>
  <c r="I163" i="2"/>
  <c r="H163" i="2"/>
  <c r="G163" i="2"/>
  <c r="F163" i="2"/>
  <c r="D163" i="2" s="1"/>
  <c r="R162" i="2"/>
  <c r="O162" i="2"/>
  <c r="N162" i="2"/>
  <c r="M162" i="2"/>
  <c r="L162" i="2"/>
  <c r="K162" i="2"/>
  <c r="J162" i="2"/>
  <c r="I162" i="2"/>
  <c r="H162" i="2"/>
  <c r="G162" i="2"/>
  <c r="F162" i="2"/>
  <c r="D162" i="2" s="1"/>
  <c r="R161" i="2"/>
  <c r="O161" i="2"/>
  <c r="N161" i="2"/>
  <c r="M161" i="2"/>
  <c r="L161" i="2"/>
  <c r="K161" i="2"/>
  <c r="J161" i="2"/>
  <c r="I161" i="2"/>
  <c r="H161" i="2"/>
  <c r="G161" i="2"/>
  <c r="F161" i="2"/>
  <c r="D161" i="2" s="1"/>
  <c r="R160" i="2"/>
  <c r="O160" i="2"/>
  <c r="N160" i="2"/>
  <c r="M160" i="2"/>
  <c r="L160" i="2"/>
  <c r="K160" i="2"/>
  <c r="J160" i="2"/>
  <c r="I160" i="2"/>
  <c r="H160" i="2"/>
  <c r="G160" i="2"/>
  <c r="F160" i="2"/>
  <c r="D160" i="2" s="1"/>
  <c r="R159" i="2"/>
  <c r="O159" i="2"/>
  <c r="N159" i="2"/>
  <c r="M159" i="2"/>
  <c r="L159" i="2"/>
  <c r="K159" i="2"/>
  <c r="J159" i="2"/>
  <c r="I159" i="2"/>
  <c r="H159" i="2"/>
  <c r="G159" i="2"/>
  <c r="F159" i="2"/>
  <c r="D159" i="2" s="1"/>
  <c r="R158" i="2"/>
  <c r="O158" i="2"/>
  <c r="N158" i="2"/>
  <c r="M158" i="2"/>
  <c r="L158" i="2"/>
  <c r="K158" i="2"/>
  <c r="J158" i="2"/>
  <c r="I158" i="2"/>
  <c r="H158" i="2"/>
  <c r="G158" i="2"/>
  <c r="F158" i="2"/>
  <c r="D158" i="2" s="1"/>
  <c r="R157" i="2"/>
  <c r="R165" i="2" s="1"/>
  <c r="O157" i="2"/>
  <c r="O165" i="2" s="1"/>
  <c r="N157" i="2"/>
  <c r="N165" i="2" s="1"/>
  <c r="M157" i="2"/>
  <c r="M165" i="2" s="1"/>
  <c r="L157" i="2"/>
  <c r="L165" i="2" s="1"/>
  <c r="K157" i="2"/>
  <c r="K165" i="2" s="1"/>
  <c r="J157" i="2"/>
  <c r="J165" i="2" s="1"/>
  <c r="I157" i="2"/>
  <c r="I165" i="2" s="1"/>
  <c r="H157" i="2"/>
  <c r="H165" i="2" s="1"/>
  <c r="G157" i="2"/>
  <c r="G165" i="2" s="1"/>
  <c r="F157" i="2"/>
  <c r="F165" i="2" s="1"/>
  <c r="O156" i="2"/>
  <c r="N156" i="2"/>
  <c r="M156" i="2"/>
  <c r="L156" i="2"/>
  <c r="K156" i="2"/>
  <c r="J156" i="2"/>
  <c r="I156" i="2"/>
  <c r="H156" i="2"/>
  <c r="G156" i="2"/>
  <c r="D156" i="2" s="1"/>
  <c r="F156" i="2"/>
  <c r="O155" i="2"/>
  <c r="N155" i="2"/>
  <c r="M155" i="2"/>
  <c r="L155" i="2"/>
  <c r="K155" i="2"/>
  <c r="J155" i="2"/>
  <c r="I155" i="2"/>
  <c r="H155" i="2"/>
  <c r="G155" i="2"/>
  <c r="F155" i="2"/>
  <c r="D155" i="2" s="1"/>
  <c r="O154" i="2"/>
  <c r="N154" i="2"/>
  <c r="M154" i="2"/>
  <c r="L154" i="2"/>
  <c r="K154" i="2"/>
  <c r="J154" i="2"/>
  <c r="I154" i="2"/>
  <c r="D154" i="2" s="1"/>
  <c r="H154" i="2"/>
  <c r="G154" i="2"/>
  <c r="F154" i="2"/>
  <c r="O153" i="2"/>
  <c r="N153" i="2"/>
  <c r="M153" i="2"/>
  <c r="L153" i="2"/>
  <c r="K153" i="2"/>
  <c r="J153" i="2"/>
  <c r="I153" i="2"/>
  <c r="H153" i="2"/>
  <c r="G153" i="2"/>
  <c r="F153" i="2"/>
  <c r="D153" i="2" s="1"/>
  <c r="O152" i="2"/>
  <c r="N152" i="2"/>
  <c r="M152" i="2"/>
  <c r="L152" i="2"/>
  <c r="K152" i="2"/>
  <c r="J152" i="2"/>
  <c r="I152" i="2"/>
  <c r="H152" i="2"/>
  <c r="G152" i="2"/>
  <c r="D152" i="2" s="1"/>
  <c r="F152" i="2"/>
  <c r="O151" i="2"/>
  <c r="N151" i="2"/>
  <c r="M151" i="2"/>
  <c r="L151" i="2"/>
  <c r="K151" i="2"/>
  <c r="J151" i="2"/>
  <c r="I151" i="2"/>
  <c r="H151" i="2"/>
  <c r="G151" i="2"/>
  <c r="F151" i="2"/>
  <c r="D151" i="2" s="1"/>
  <c r="O150" i="2"/>
  <c r="N150" i="2"/>
  <c r="M150" i="2"/>
  <c r="D150" i="2" s="1"/>
  <c r="L150" i="2"/>
  <c r="K150" i="2"/>
  <c r="J150" i="2"/>
  <c r="I150" i="2"/>
  <c r="H150" i="2"/>
  <c r="G150" i="2"/>
  <c r="F150" i="2"/>
  <c r="O149" i="2"/>
  <c r="N149" i="2"/>
  <c r="M149" i="2"/>
  <c r="L149" i="2"/>
  <c r="K149" i="2"/>
  <c r="J149" i="2"/>
  <c r="I149" i="2"/>
  <c r="H149" i="2"/>
  <c r="G149" i="2"/>
  <c r="F149" i="2"/>
  <c r="D149" i="2" s="1"/>
  <c r="O148" i="2"/>
  <c r="N148" i="2"/>
  <c r="M148" i="2"/>
  <c r="L148" i="2"/>
  <c r="K148" i="2"/>
  <c r="J148" i="2"/>
  <c r="I148" i="2"/>
  <c r="H148" i="2"/>
  <c r="G148" i="2"/>
  <c r="D148" i="2" s="1"/>
  <c r="F148" i="2"/>
  <c r="Q147" i="2"/>
  <c r="P147" i="2"/>
  <c r="R146" i="2"/>
  <c r="O146" i="2"/>
  <c r="N146" i="2"/>
  <c r="M146" i="2"/>
  <c r="D146" i="2" s="1"/>
  <c r="L146" i="2"/>
  <c r="K146" i="2"/>
  <c r="J146" i="2"/>
  <c r="I146" i="2"/>
  <c r="H146" i="2"/>
  <c r="G146" i="2"/>
  <c r="F146" i="2"/>
  <c r="R145" i="2"/>
  <c r="O145" i="2"/>
  <c r="N145" i="2"/>
  <c r="M145" i="2"/>
  <c r="L145" i="2"/>
  <c r="K145" i="2"/>
  <c r="J145" i="2"/>
  <c r="I145" i="2"/>
  <c r="D145" i="2" s="1"/>
  <c r="H145" i="2"/>
  <c r="G145" i="2"/>
  <c r="F145" i="2"/>
  <c r="R144" i="2"/>
  <c r="O144" i="2"/>
  <c r="N144" i="2"/>
  <c r="M144" i="2"/>
  <c r="L144" i="2"/>
  <c r="K144" i="2"/>
  <c r="J144" i="2"/>
  <c r="I144" i="2"/>
  <c r="H144" i="2"/>
  <c r="G144" i="2"/>
  <c r="F144" i="2"/>
  <c r="D144" i="2"/>
  <c r="R143" i="2"/>
  <c r="O143" i="2"/>
  <c r="N143" i="2"/>
  <c r="M143" i="2"/>
  <c r="L143" i="2"/>
  <c r="K143" i="2"/>
  <c r="J143" i="2"/>
  <c r="I143" i="2"/>
  <c r="D143" i="2" s="1"/>
  <c r="H143" i="2"/>
  <c r="G143" i="2"/>
  <c r="F143" i="2"/>
  <c r="R142" i="2"/>
  <c r="O142" i="2"/>
  <c r="N142" i="2"/>
  <c r="M142" i="2"/>
  <c r="D142" i="2" s="1"/>
  <c r="L142" i="2"/>
  <c r="K142" i="2"/>
  <c r="J142" i="2"/>
  <c r="I142" i="2"/>
  <c r="H142" i="2"/>
  <c r="G142" i="2"/>
  <c r="F142" i="2"/>
  <c r="R141" i="2"/>
  <c r="O141" i="2"/>
  <c r="N141" i="2"/>
  <c r="M141" i="2"/>
  <c r="L141" i="2"/>
  <c r="K141" i="2"/>
  <c r="J141" i="2"/>
  <c r="I141" i="2"/>
  <c r="D141" i="2" s="1"/>
  <c r="H141" i="2"/>
  <c r="G141" i="2"/>
  <c r="F141" i="2"/>
  <c r="R140" i="2"/>
  <c r="O140" i="2"/>
  <c r="N140" i="2"/>
  <c r="M140" i="2"/>
  <c r="L140" i="2"/>
  <c r="K140" i="2"/>
  <c r="J140" i="2"/>
  <c r="I140" i="2"/>
  <c r="H140" i="2"/>
  <c r="G140" i="2"/>
  <c r="F140" i="2"/>
  <c r="D140" i="2"/>
  <c r="R139" i="2"/>
  <c r="O139" i="2"/>
  <c r="N139" i="2"/>
  <c r="M139" i="2"/>
  <c r="L139" i="2"/>
  <c r="K139" i="2"/>
  <c r="J139" i="2"/>
  <c r="J147" i="2" s="1"/>
  <c r="I139" i="2"/>
  <c r="D139" i="2" s="1"/>
  <c r="H139" i="2"/>
  <c r="G139" i="2"/>
  <c r="F139" i="2"/>
  <c r="R138" i="2"/>
  <c r="O138" i="2"/>
  <c r="N138" i="2"/>
  <c r="M138" i="2"/>
  <c r="D138" i="2" s="1"/>
  <c r="L138" i="2"/>
  <c r="K138" i="2"/>
  <c r="J138" i="2"/>
  <c r="I138" i="2"/>
  <c r="H138" i="2"/>
  <c r="G138" i="2"/>
  <c r="F138" i="2"/>
  <c r="R137" i="2"/>
  <c r="O137" i="2"/>
  <c r="N137" i="2"/>
  <c r="M137" i="2"/>
  <c r="L137" i="2"/>
  <c r="K137" i="2"/>
  <c r="J137" i="2"/>
  <c r="I137" i="2"/>
  <c r="D137" i="2" s="1"/>
  <c r="H137" i="2"/>
  <c r="G137" i="2"/>
  <c r="F137" i="2"/>
  <c r="R136" i="2"/>
  <c r="R147" i="2" s="1"/>
  <c r="O136" i="2"/>
  <c r="O147" i="2" s="1"/>
  <c r="N136" i="2"/>
  <c r="N147" i="2" s="1"/>
  <c r="M136" i="2"/>
  <c r="M147" i="2" s="1"/>
  <c r="L136" i="2"/>
  <c r="L147" i="2" s="1"/>
  <c r="K136" i="2"/>
  <c r="K147" i="2" s="1"/>
  <c r="J136" i="2"/>
  <c r="I136" i="2"/>
  <c r="H136" i="2"/>
  <c r="H147" i="2" s="1"/>
  <c r="G136" i="2"/>
  <c r="G147" i="2" s="1"/>
  <c r="F136" i="2"/>
  <c r="F147" i="2" s="1"/>
  <c r="D136" i="2"/>
  <c r="O135" i="2"/>
  <c r="N135" i="2"/>
  <c r="M135" i="2"/>
  <c r="L135" i="2"/>
  <c r="K135" i="2"/>
  <c r="J135" i="2"/>
  <c r="I135" i="2"/>
  <c r="H135" i="2"/>
  <c r="G135" i="2"/>
  <c r="F135" i="2"/>
  <c r="D135" i="2" s="1"/>
  <c r="Q134" i="2"/>
  <c r="P134" i="2"/>
  <c r="R133" i="2"/>
  <c r="O133" i="2"/>
  <c r="N133" i="2"/>
  <c r="M133" i="2"/>
  <c r="L133" i="2"/>
  <c r="K133" i="2"/>
  <c r="J133" i="2"/>
  <c r="D133" i="2" s="1"/>
  <c r="I133" i="2"/>
  <c r="H133" i="2"/>
  <c r="G133" i="2"/>
  <c r="F133" i="2"/>
  <c r="R132" i="2"/>
  <c r="O132" i="2"/>
  <c r="N132" i="2"/>
  <c r="M132" i="2"/>
  <c r="L132" i="2"/>
  <c r="K132" i="2"/>
  <c r="J132" i="2"/>
  <c r="I132" i="2"/>
  <c r="H132" i="2"/>
  <c r="G132" i="2"/>
  <c r="F132" i="2"/>
  <c r="D132" i="2" s="1"/>
  <c r="R131" i="2"/>
  <c r="O131" i="2"/>
  <c r="N131" i="2"/>
  <c r="M131" i="2"/>
  <c r="L131" i="2"/>
  <c r="K131" i="2"/>
  <c r="J131" i="2"/>
  <c r="I131" i="2"/>
  <c r="H131" i="2"/>
  <c r="G131" i="2"/>
  <c r="F131" i="2"/>
  <c r="D131" i="2" s="1"/>
  <c r="R130" i="2"/>
  <c r="O130" i="2"/>
  <c r="O134" i="2" s="1"/>
  <c r="N130" i="2"/>
  <c r="N134" i="2" s="1"/>
  <c r="M130" i="2"/>
  <c r="M134" i="2" s="1"/>
  <c r="L130" i="2"/>
  <c r="K130" i="2"/>
  <c r="J130" i="2"/>
  <c r="I130" i="2"/>
  <c r="I134" i="2" s="1"/>
  <c r="H130" i="2"/>
  <c r="G130" i="2"/>
  <c r="G134" i="2" s="1"/>
  <c r="F130" i="2"/>
  <c r="F134" i="2" s="1"/>
  <c r="R129" i="2"/>
  <c r="R134" i="2" s="1"/>
  <c r="O129" i="2"/>
  <c r="N129" i="2"/>
  <c r="M129" i="2"/>
  <c r="L129" i="2"/>
  <c r="L134" i="2" s="1"/>
  <c r="K129" i="2"/>
  <c r="K134" i="2" s="1"/>
  <c r="J129" i="2"/>
  <c r="J134" i="2" s="1"/>
  <c r="I129" i="2"/>
  <c r="H129" i="2"/>
  <c r="H134" i="2" s="1"/>
  <c r="G129" i="2"/>
  <c r="F129" i="2"/>
  <c r="R128" i="2"/>
  <c r="O128" i="2"/>
  <c r="N128" i="2"/>
  <c r="M128" i="2"/>
  <c r="L128" i="2"/>
  <c r="K128" i="2"/>
  <c r="J128" i="2"/>
  <c r="I128" i="2"/>
  <c r="H128" i="2"/>
  <c r="G128" i="2"/>
  <c r="F128" i="2"/>
  <c r="D128" i="2" s="1"/>
  <c r="R127" i="2"/>
  <c r="O127" i="2"/>
  <c r="N127" i="2"/>
  <c r="M127" i="2"/>
  <c r="L127" i="2"/>
  <c r="K127" i="2"/>
  <c r="J127" i="2"/>
  <c r="I127" i="2"/>
  <c r="H127" i="2"/>
  <c r="G127" i="2"/>
  <c r="F127" i="2"/>
  <c r="D127" i="2" s="1"/>
  <c r="Q126" i="2"/>
  <c r="P126" i="2"/>
  <c r="R125" i="2"/>
  <c r="O125" i="2"/>
  <c r="N125" i="2"/>
  <c r="M125" i="2"/>
  <c r="L125" i="2"/>
  <c r="K125" i="2"/>
  <c r="J125" i="2"/>
  <c r="I125" i="2"/>
  <c r="H125" i="2"/>
  <c r="G125" i="2"/>
  <c r="F125" i="2"/>
  <c r="D125" i="2" s="1"/>
  <c r="R124" i="2"/>
  <c r="O124" i="2"/>
  <c r="N124" i="2"/>
  <c r="M124" i="2"/>
  <c r="L124" i="2"/>
  <c r="K124" i="2"/>
  <c r="J124" i="2"/>
  <c r="I124" i="2"/>
  <c r="H124" i="2"/>
  <c r="G124" i="2"/>
  <c r="F124" i="2"/>
  <c r="D124" i="2" s="1"/>
  <c r="R123" i="2"/>
  <c r="O123" i="2"/>
  <c r="N123" i="2"/>
  <c r="M123" i="2"/>
  <c r="L123" i="2"/>
  <c r="K123" i="2"/>
  <c r="J123" i="2"/>
  <c r="I123" i="2"/>
  <c r="H123" i="2"/>
  <c r="G123" i="2"/>
  <c r="F123" i="2"/>
  <c r="D123" i="2" s="1"/>
  <c r="R122" i="2"/>
  <c r="O122" i="2"/>
  <c r="N122" i="2"/>
  <c r="M122" i="2"/>
  <c r="L122" i="2"/>
  <c r="K122" i="2"/>
  <c r="J122" i="2"/>
  <c r="I122" i="2"/>
  <c r="H122" i="2"/>
  <c r="G122" i="2"/>
  <c r="F122" i="2"/>
  <c r="D122" i="2" s="1"/>
  <c r="R121" i="2"/>
  <c r="O121" i="2"/>
  <c r="N121" i="2"/>
  <c r="M121" i="2"/>
  <c r="L121" i="2"/>
  <c r="K121" i="2"/>
  <c r="J121" i="2"/>
  <c r="I121" i="2"/>
  <c r="H121" i="2"/>
  <c r="G121" i="2"/>
  <c r="F121" i="2"/>
  <c r="D121" i="2" s="1"/>
  <c r="R120" i="2"/>
  <c r="O120" i="2"/>
  <c r="N120" i="2"/>
  <c r="M120" i="2"/>
  <c r="L120" i="2"/>
  <c r="K120" i="2"/>
  <c r="J120" i="2"/>
  <c r="I120" i="2"/>
  <c r="H120" i="2"/>
  <c r="G120" i="2"/>
  <c r="F120" i="2"/>
  <c r="D120" i="2" s="1"/>
  <c r="R119" i="2"/>
  <c r="O119" i="2"/>
  <c r="N119" i="2"/>
  <c r="M119" i="2"/>
  <c r="L119" i="2"/>
  <c r="K119" i="2"/>
  <c r="J119" i="2"/>
  <c r="I119" i="2"/>
  <c r="H119" i="2"/>
  <c r="G119" i="2"/>
  <c r="F119" i="2"/>
  <c r="D119" i="2" s="1"/>
  <c r="R118" i="2"/>
  <c r="O118" i="2"/>
  <c r="O126" i="2" s="1"/>
  <c r="N118" i="2"/>
  <c r="N126" i="2" s="1"/>
  <c r="M118" i="2"/>
  <c r="L118" i="2"/>
  <c r="K118" i="2"/>
  <c r="K126" i="2" s="1"/>
  <c r="J118" i="2"/>
  <c r="I118" i="2"/>
  <c r="I126" i="2" s="1"/>
  <c r="H118" i="2"/>
  <c r="H126" i="2" s="1"/>
  <c r="G118" i="2"/>
  <c r="F118" i="2"/>
  <c r="D118" i="2" s="1"/>
  <c r="R117" i="2"/>
  <c r="R126" i="2" s="1"/>
  <c r="O117" i="2"/>
  <c r="N117" i="2"/>
  <c r="M117" i="2"/>
  <c r="M126" i="2" s="1"/>
  <c r="L117" i="2"/>
  <c r="L126" i="2" s="1"/>
  <c r="K117" i="2"/>
  <c r="J117" i="2"/>
  <c r="J126" i="2" s="1"/>
  <c r="I117" i="2"/>
  <c r="H117" i="2"/>
  <c r="G117" i="2"/>
  <c r="G126" i="2" s="1"/>
  <c r="F117" i="2"/>
  <c r="F126" i="2" s="1"/>
  <c r="O116" i="2"/>
  <c r="N116" i="2"/>
  <c r="M116" i="2"/>
  <c r="L116" i="2"/>
  <c r="K116" i="2"/>
  <c r="J116" i="2"/>
  <c r="I116" i="2"/>
  <c r="H116" i="2"/>
  <c r="G116" i="2"/>
  <c r="D116" i="2" s="1"/>
  <c r="F116" i="2"/>
  <c r="O115" i="2"/>
  <c r="N115" i="2"/>
  <c r="M115" i="2"/>
  <c r="L115" i="2"/>
  <c r="K115" i="2"/>
  <c r="J115" i="2"/>
  <c r="I115" i="2"/>
  <c r="H115" i="2"/>
  <c r="G115" i="2"/>
  <c r="F115" i="2"/>
  <c r="D115" i="2" s="1"/>
  <c r="O114" i="2"/>
  <c r="N114" i="2"/>
  <c r="M114" i="2"/>
  <c r="D114" i="2" s="1"/>
  <c r="L114" i="2"/>
  <c r="K114" i="2"/>
  <c r="J114" i="2"/>
  <c r="I114" i="2"/>
  <c r="H114" i="2"/>
  <c r="G114" i="2"/>
  <c r="F114" i="2"/>
  <c r="O113" i="2"/>
  <c r="N113" i="2"/>
  <c r="M113" i="2"/>
  <c r="L113" i="2"/>
  <c r="K113" i="2"/>
  <c r="J113" i="2"/>
  <c r="I113" i="2"/>
  <c r="H113" i="2"/>
  <c r="G113" i="2"/>
  <c r="F113" i="2"/>
  <c r="D113" i="2" s="1"/>
  <c r="O112" i="2"/>
  <c r="N112" i="2"/>
  <c r="M112" i="2"/>
  <c r="L112" i="2"/>
  <c r="K112" i="2"/>
  <c r="J112" i="2"/>
  <c r="I112" i="2"/>
  <c r="H112" i="2"/>
  <c r="G112" i="2"/>
  <c r="D112" i="2" s="1"/>
  <c r="F112" i="2"/>
  <c r="O111" i="2"/>
  <c r="N111" i="2"/>
  <c r="M111" i="2"/>
  <c r="L111" i="2"/>
  <c r="K111" i="2"/>
  <c r="J111" i="2"/>
  <c r="I111" i="2"/>
  <c r="H111" i="2"/>
  <c r="G111" i="2"/>
  <c r="F111" i="2"/>
  <c r="D111" i="2" s="1"/>
  <c r="O110" i="2"/>
  <c r="N110" i="2"/>
  <c r="M110" i="2"/>
  <c r="L110" i="2"/>
  <c r="K110" i="2"/>
  <c r="J110" i="2"/>
  <c r="I110" i="2"/>
  <c r="D110" i="2" s="1"/>
  <c r="H110" i="2"/>
  <c r="G110" i="2"/>
  <c r="F110" i="2"/>
  <c r="O109" i="2"/>
  <c r="N109" i="2"/>
  <c r="M109" i="2"/>
  <c r="L109" i="2"/>
  <c r="K109" i="2"/>
  <c r="J109" i="2"/>
  <c r="I109" i="2"/>
  <c r="H109" i="2"/>
  <c r="G109" i="2"/>
  <c r="F109" i="2"/>
  <c r="D109" i="2" s="1"/>
  <c r="O108" i="2"/>
  <c r="N108" i="2"/>
  <c r="M108" i="2"/>
  <c r="L108" i="2"/>
  <c r="K108" i="2"/>
  <c r="J108" i="2"/>
  <c r="I108" i="2"/>
  <c r="H108" i="2"/>
  <c r="G108" i="2"/>
  <c r="D108" i="2" s="1"/>
  <c r="F108" i="2"/>
  <c r="O107" i="2"/>
  <c r="N107" i="2"/>
  <c r="M107" i="2"/>
  <c r="L107" i="2"/>
  <c r="K107" i="2"/>
  <c r="J107" i="2"/>
  <c r="I107" i="2"/>
  <c r="H107" i="2"/>
  <c r="G107" i="2"/>
  <c r="F107" i="2"/>
  <c r="D107" i="2" s="1"/>
  <c r="O106" i="2"/>
  <c r="N106" i="2"/>
  <c r="M106" i="2"/>
  <c r="L106" i="2"/>
  <c r="K106" i="2"/>
  <c r="J106" i="2"/>
  <c r="I106" i="2"/>
  <c r="H106" i="2"/>
  <c r="G106" i="2"/>
  <c r="F106" i="2"/>
  <c r="D106" i="2"/>
  <c r="O105" i="2"/>
  <c r="N105" i="2"/>
  <c r="M105" i="2"/>
  <c r="L105" i="2"/>
  <c r="K105" i="2"/>
  <c r="J105" i="2"/>
  <c r="I105" i="2"/>
  <c r="H105" i="2"/>
  <c r="G105" i="2"/>
  <c r="F105" i="2"/>
  <c r="D105" i="2" s="1"/>
  <c r="O104" i="2"/>
  <c r="N104" i="2"/>
  <c r="M104" i="2"/>
  <c r="L104" i="2"/>
  <c r="K104" i="2"/>
  <c r="J104" i="2"/>
  <c r="I104" i="2"/>
  <c r="H104" i="2"/>
  <c r="G104" i="2"/>
  <c r="F104" i="2"/>
  <c r="D104" i="2" s="1"/>
  <c r="O103" i="2"/>
  <c r="N103" i="2"/>
  <c r="M103" i="2"/>
  <c r="L103" i="2"/>
  <c r="K103" i="2"/>
  <c r="J103" i="2"/>
  <c r="I103" i="2"/>
  <c r="H103" i="2"/>
  <c r="G103" i="2"/>
  <c r="F103" i="2"/>
  <c r="D103" i="2" s="1"/>
  <c r="O102" i="2"/>
  <c r="N102" i="2"/>
  <c r="M102" i="2"/>
  <c r="L102" i="2"/>
  <c r="K102" i="2"/>
  <c r="J102" i="2"/>
  <c r="I102" i="2"/>
  <c r="D102" i="2" s="1"/>
  <c r="H102" i="2"/>
  <c r="G102" i="2"/>
  <c r="F102" i="2"/>
  <c r="R101" i="2"/>
  <c r="O101" i="2"/>
  <c r="N101" i="2"/>
  <c r="M101" i="2"/>
  <c r="D101" i="2" s="1"/>
  <c r="L101" i="2"/>
  <c r="K101" i="2"/>
  <c r="J101" i="2"/>
  <c r="I101" i="2"/>
  <c r="H101" i="2"/>
  <c r="G101" i="2"/>
  <c r="F101" i="2"/>
  <c r="O100" i="2"/>
  <c r="N100" i="2"/>
  <c r="M100" i="2"/>
  <c r="L100" i="2"/>
  <c r="K100" i="2"/>
  <c r="J100" i="2"/>
  <c r="I100" i="2"/>
  <c r="H100" i="2"/>
  <c r="G100" i="2"/>
  <c r="F100" i="2"/>
  <c r="D100" i="2" s="1"/>
  <c r="O99" i="2"/>
  <c r="N99" i="2"/>
  <c r="M99" i="2"/>
  <c r="L99" i="2"/>
  <c r="K99" i="2"/>
  <c r="J99" i="2"/>
  <c r="I99" i="2"/>
  <c r="H99" i="2"/>
  <c r="G99" i="2"/>
  <c r="D99" i="2" s="1"/>
  <c r="F99" i="2"/>
  <c r="O98" i="2"/>
  <c r="N98" i="2"/>
  <c r="M98" i="2"/>
  <c r="L98" i="2"/>
  <c r="K98" i="2"/>
  <c r="J98" i="2"/>
  <c r="I98" i="2"/>
  <c r="H98" i="2"/>
  <c r="G98" i="2"/>
  <c r="F98" i="2"/>
  <c r="D98" i="2" s="1"/>
  <c r="O97" i="2"/>
  <c r="N97" i="2"/>
  <c r="M97" i="2"/>
  <c r="L97" i="2"/>
  <c r="K97" i="2"/>
  <c r="J97" i="2"/>
  <c r="I97" i="2"/>
  <c r="D97" i="2" s="1"/>
  <c r="H97" i="2"/>
  <c r="G97" i="2"/>
  <c r="F97" i="2"/>
  <c r="O96" i="2"/>
  <c r="N96" i="2"/>
  <c r="M96" i="2"/>
  <c r="L96" i="2"/>
  <c r="K96" i="2"/>
  <c r="J96" i="2"/>
  <c r="I96" i="2"/>
  <c r="H96" i="2"/>
  <c r="G96" i="2"/>
  <c r="F96" i="2"/>
  <c r="D96" i="2" s="1"/>
  <c r="O95" i="2"/>
  <c r="N95" i="2"/>
  <c r="M95" i="2"/>
  <c r="L95" i="2"/>
  <c r="K95" i="2"/>
  <c r="J95" i="2"/>
  <c r="I95" i="2"/>
  <c r="H95" i="2"/>
  <c r="G95" i="2"/>
  <c r="D95" i="2" s="1"/>
  <c r="F95" i="2"/>
  <c r="O94" i="2"/>
  <c r="N94" i="2"/>
  <c r="M94" i="2"/>
  <c r="L94" i="2"/>
  <c r="K94" i="2"/>
  <c r="J94" i="2"/>
  <c r="I94" i="2"/>
  <c r="H94" i="2"/>
  <c r="G94" i="2"/>
  <c r="F94" i="2"/>
  <c r="D94" i="2" s="1"/>
  <c r="Q93" i="2"/>
  <c r="Q253" i="2" s="1"/>
  <c r="P93" i="2"/>
  <c r="P253" i="2" s="1"/>
  <c r="R92" i="2"/>
  <c r="O92" i="2"/>
  <c r="N92" i="2"/>
  <c r="M92" i="2"/>
  <c r="L92" i="2"/>
  <c r="K92" i="2"/>
  <c r="J92" i="2"/>
  <c r="I92" i="2"/>
  <c r="H92" i="2"/>
  <c r="G92" i="2"/>
  <c r="F92" i="2"/>
  <c r="D92" i="2" s="1"/>
  <c r="R91" i="2"/>
  <c r="O91" i="2"/>
  <c r="N91" i="2"/>
  <c r="M91" i="2"/>
  <c r="L91" i="2"/>
  <c r="K91" i="2"/>
  <c r="J91" i="2"/>
  <c r="I91" i="2"/>
  <c r="H91" i="2"/>
  <c r="G91" i="2"/>
  <c r="F91" i="2"/>
  <c r="D91" i="2" s="1"/>
  <c r="R90" i="2"/>
  <c r="O90" i="2"/>
  <c r="N90" i="2"/>
  <c r="M90" i="2"/>
  <c r="L90" i="2"/>
  <c r="K90" i="2"/>
  <c r="J90" i="2"/>
  <c r="I90" i="2"/>
  <c r="H90" i="2"/>
  <c r="G90" i="2"/>
  <c r="F90" i="2"/>
  <c r="D90" i="2" s="1"/>
  <c r="R89" i="2"/>
  <c r="O89" i="2"/>
  <c r="N89" i="2"/>
  <c r="M89" i="2"/>
  <c r="L89" i="2"/>
  <c r="K89" i="2"/>
  <c r="J89" i="2"/>
  <c r="I89" i="2"/>
  <c r="H89" i="2"/>
  <c r="G89" i="2"/>
  <c r="F89" i="2"/>
  <c r="D89" i="2" s="1"/>
  <c r="R88" i="2"/>
  <c r="O88" i="2"/>
  <c r="N88" i="2"/>
  <c r="M88" i="2"/>
  <c r="L88" i="2"/>
  <c r="K88" i="2"/>
  <c r="J88" i="2"/>
  <c r="I88" i="2"/>
  <c r="H88" i="2"/>
  <c r="G88" i="2"/>
  <c r="F88" i="2"/>
  <c r="D88" i="2" s="1"/>
  <c r="R87" i="2"/>
  <c r="O87" i="2"/>
  <c r="N87" i="2"/>
  <c r="M87" i="2"/>
  <c r="L87" i="2"/>
  <c r="K87" i="2"/>
  <c r="J87" i="2"/>
  <c r="I87" i="2"/>
  <c r="H87" i="2"/>
  <c r="G87" i="2"/>
  <c r="F87" i="2"/>
  <c r="D87" i="2" s="1"/>
  <c r="R86" i="2"/>
  <c r="O86" i="2"/>
  <c r="N86" i="2"/>
  <c r="M86" i="2"/>
  <c r="L86" i="2"/>
  <c r="K86" i="2"/>
  <c r="J86" i="2"/>
  <c r="I86" i="2"/>
  <c r="H86" i="2"/>
  <c r="G86" i="2"/>
  <c r="F86" i="2"/>
  <c r="D86" i="2" s="1"/>
  <c r="R85" i="2"/>
  <c r="O85" i="2"/>
  <c r="N85" i="2"/>
  <c r="M85" i="2"/>
  <c r="L85" i="2"/>
  <c r="K85" i="2"/>
  <c r="J85" i="2"/>
  <c r="I85" i="2"/>
  <c r="H85" i="2"/>
  <c r="G85" i="2"/>
  <c r="F85" i="2"/>
  <c r="D85" i="2" s="1"/>
  <c r="R84" i="2"/>
  <c r="O84" i="2"/>
  <c r="N84" i="2"/>
  <c r="M84" i="2"/>
  <c r="L84" i="2"/>
  <c r="K84" i="2"/>
  <c r="J84" i="2"/>
  <c r="I84" i="2"/>
  <c r="H84" i="2"/>
  <c r="G84" i="2"/>
  <c r="F84" i="2"/>
  <c r="D84" i="2" s="1"/>
  <c r="R83" i="2"/>
  <c r="O83" i="2"/>
  <c r="N83" i="2"/>
  <c r="M83" i="2"/>
  <c r="L83" i="2"/>
  <c r="K83" i="2"/>
  <c r="J83" i="2"/>
  <c r="I83" i="2"/>
  <c r="H83" i="2"/>
  <c r="G83" i="2"/>
  <c r="F83" i="2"/>
  <c r="D83" i="2" s="1"/>
  <c r="R82" i="2"/>
  <c r="O82" i="2"/>
  <c r="N82" i="2"/>
  <c r="M82" i="2"/>
  <c r="L82" i="2"/>
  <c r="K82" i="2"/>
  <c r="J82" i="2"/>
  <c r="I82" i="2"/>
  <c r="H82" i="2"/>
  <c r="G82" i="2"/>
  <c r="F82" i="2"/>
  <c r="D82" i="2" s="1"/>
  <c r="R81" i="2"/>
  <c r="O81" i="2"/>
  <c r="N81" i="2"/>
  <c r="M81" i="2"/>
  <c r="L81" i="2"/>
  <c r="K81" i="2"/>
  <c r="J81" i="2"/>
  <c r="I81" i="2"/>
  <c r="H81" i="2"/>
  <c r="G81" i="2"/>
  <c r="F81" i="2"/>
  <c r="D81" i="2" s="1"/>
  <c r="R80" i="2"/>
  <c r="O80" i="2"/>
  <c r="N80" i="2"/>
  <c r="M80" i="2"/>
  <c r="L80" i="2"/>
  <c r="K80" i="2"/>
  <c r="J80" i="2"/>
  <c r="I80" i="2"/>
  <c r="H80" i="2"/>
  <c r="G80" i="2"/>
  <c r="F80" i="2"/>
  <c r="D80" i="2" s="1"/>
  <c r="R79" i="2"/>
  <c r="O79" i="2"/>
  <c r="N79" i="2"/>
  <c r="M79" i="2"/>
  <c r="L79" i="2"/>
  <c r="K79" i="2"/>
  <c r="J79" i="2"/>
  <c r="I79" i="2"/>
  <c r="H79" i="2"/>
  <c r="G79" i="2"/>
  <c r="F79" i="2"/>
  <c r="D79" i="2" s="1"/>
  <c r="R78" i="2"/>
  <c r="O78" i="2"/>
  <c r="N78" i="2"/>
  <c r="M78" i="2"/>
  <c r="L78" i="2"/>
  <c r="K78" i="2"/>
  <c r="J78" i="2"/>
  <c r="I78" i="2"/>
  <c r="H78" i="2"/>
  <c r="G78" i="2"/>
  <c r="F78" i="2"/>
  <c r="D78" i="2" s="1"/>
  <c r="R77" i="2"/>
  <c r="R93" i="2" s="1"/>
  <c r="O77" i="2"/>
  <c r="O93" i="2" s="1"/>
  <c r="N77" i="2"/>
  <c r="N93" i="2" s="1"/>
  <c r="M77" i="2"/>
  <c r="M93" i="2" s="1"/>
  <c r="L77" i="2"/>
  <c r="L93" i="2" s="1"/>
  <c r="K77" i="2"/>
  <c r="K93" i="2" s="1"/>
  <c r="J77" i="2"/>
  <c r="J93" i="2" s="1"/>
  <c r="I77" i="2"/>
  <c r="I93" i="2" s="1"/>
  <c r="H77" i="2"/>
  <c r="H93" i="2" s="1"/>
  <c r="G77" i="2"/>
  <c r="G93" i="2" s="1"/>
  <c r="F77" i="2"/>
  <c r="F93" i="2" s="1"/>
  <c r="R76" i="2"/>
  <c r="O76" i="2"/>
  <c r="N76" i="2"/>
  <c r="M76" i="2"/>
  <c r="L76" i="2"/>
  <c r="K76" i="2"/>
  <c r="J76" i="2"/>
  <c r="I76" i="2"/>
  <c r="H76" i="2"/>
  <c r="G76" i="2"/>
  <c r="F76" i="2"/>
  <c r="R75" i="2"/>
  <c r="O75" i="2"/>
  <c r="N75" i="2"/>
  <c r="M75" i="2"/>
  <c r="L75" i="2"/>
  <c r="K75" i="2"/>
  <c r="J75" i="2"/>
  <c r="I75" i="2"/>
  <c r="H75" i="2"/>
  <c r="G75" i="2"/>
  <c r="F75" i="2"/>
  <c r="D75" i="2" s="1"/>
  <c r="R69" i="2"/>
  <c r="O69" i="2"/>
  <c r="N69" i="2"/>
  <c r="M69" i="2"/>
  <c r="L69" i="2"/>
  <c r="K69" i="2"/>
  <c r="J69" i="2"/>
  <c r="I69" i="2"/>
  <c r="H69" i="2"/>
  <c r="G69" i="2"/>
  <c r="F69" i="2"/>
  <c r="D69" i="2" s="1"/>
  <c r="R68" i="2"/>
  <c r="O68" i="2"/>
  <c r="N68" i="2"/>
  <c r="M68" i="2"/>
  <c r="L68" i="2"/>
  <c r="K68" i="2"/>
  <c r="J68" i="2"/>
  <c r="I68" i="2"/>
  <c r="H68" i="2"/>
  <c r="G68" i="2"/>
  <c r="F68" i="2"/>
  <c r="D68" i="2" s="1"/>
  <c r="R67" i="2"/>
  <c r="O67" i="2"/>
  <c r="N67" i="2"/>
  <c r="M67" i="2"/>
  <c r="L67" i="2"/>
  <c r="K67" i="2"/>
  <c r="J67" i="2"/>
  <c r="I67" i="2"/>
  <c r="H67" i="2"/>
  <c r="G67" i="2"/>
  <c r="F67" i="2"/>
  <c r="D67" i="2" s="1"/>
  <c r="R66" i="2"/>
  <c r="O66" i="2"/>
  <c r="N66" i="2"/>
  <c r="M66" i="2"/>
  <c r="L66" i="2"/>
  <c r="K66" i="2"/>
  <c r="J66" i="2"/>
  <c r="I66" i="2"/>
  <c r="H66" i="2"/>
  <c r="G66" i="2"/>
  <c r="F66" i="2"/>
  <c r="D66" i="2" s="1"/>
  <c r="R65" i="2"/>
  <c r="O65" i="2"/>
  <c r="N65" i="2"/>
  <c r="M65" i="2"/>
  <c r="L65" i="2"/>
  <c r="K65" i="2"/>
  <c r="J65" i="2"/>
  <c r="I65" i="2"/>
  <c r="H65" i="2"/>
  <c r="G65" i="2"/>
  <c r="F65" i="2"/>
  <c r="D65" i="2" s="1"/>
  <c r="R64" i="2"/>
  <c r="O64" i="2"/>
  <c r="N64" i="2"/>
  <c r="M64" i="2"/>
  <c r="L64" i="2"/>
  <c r="K64" i="2"/>
  <c r="J64" i="2"/>
  <c r="I64" i="2"/>
  <c r="H64" i="2"/>
  <c r="G64" i="2"/>
  <c r="F64" i="2"/>
  <c r="D64" i="2" s="1"/>
  <c r="R63" i="2"/>
  <c r="O63" i="2"/>
  <c r="N63" i="2"/>
  <c r="M63" i="2"/>
  <c r="L63" i="2"/>
  <c r="K63" i="2"/>
  <c r="J63" i="2"/>
  <c r="I63" i="2"/>
  <c r="H63" i="2"/>
  <c r="G63" i="2"/>
  <c r="F63" i="2"/>
  <c r="D63" i="2" s="1"/>
  <c r="R62" i="2"/>
  <c r="O62" i="2"/>
  <c r="N62" i="2"/>
  <c r="M62" i="2"/>
  <c r="L62" i="2"/>
  <c r="K62" i="2"/>
  <c r="J62" i="2"/>
  <c r="I62" i="2"/>
  <c r="H62" i="2"/>
  <c r="G62" i="2"/>
  <c r="F62" i="2"/>
  <c r="D62" i="2" s="1"/>
  <c r="O61" i="2"/>
  <c r="N61" i="2"/>
  <c r="M61" i="2"/>
  <c r="L61" i="2"/>
  <c r="K61" i="2"/>
  <c r="J61" i="2"/>
  <c r="I61" i="2"/>
  <c r="H61" i="2"/>
  <c r="G61" i="2"/>
  <c r="D61" i="2" s="1"/>
  <c r="F61" i="2"/>
  <c r="R60" i="2"/>
  <c r="O60" i="2"/>
  <c r="N60" i="2"/>
  <c r="M60" i="2"/>
  <c r="L60" i="2"/>
  <c r="K60" i="2"/>
  <c r="J60" i="2"/>
  <c r="I60" i="2"/>
  <c r="H60" i="2"/>
  <c r="G60" i="2"/>
  <c r="D60" i="2" s="1"/>
  <c r="F60" i="2"/>
  <c r="O59" i="2"/>
  <c r="N59" i="2"/>
  <c r="M59" i="2"/>
  <c r="L59" i="2"/>
  <c r="K59" i="2"/>
  <c r="J59" i="2"/>
  <c r="I59" i="2"/>
  <c r="H59" i="2"/>
  <c r="G59" i="2"/>
  <c r="F59" i="2"/>
  <c r="D59" i="2" s="1"/>
  <c r="O58" i="2"/>
  <c r="N58" i="2"/>
  <c r="M58" i="2"/>
  <c r="L58" i="2"/>
  <c r="K58" i="2"/>
  <c r="J58" i="2"/>
  <c r="I58" i="2"/>
  <c r="D58" i="2" s="1"/>
  <c r="H58" i="2"/>
  <c r="G58" i="2"/>
  <c r="F58" i="2"/>
  <c r="O57" i="2"/>
  <c r="N57" i="2"/>
  <c r="M57" i="2"/>
  <c r="L57" i="2"/>
  <c r="K57" i="2"/>
  <c r="J57" i="2"/>
  <c r="I57" i="2"/>
  <c r="H57" i="2"/>
  <c r="G57" i="2"/>
  <c r="F57" i="2"/>
  <c r="D57" i="2" s="1"/>
  <c r="O56" i="2"/>
  <c r="N56" i="2"/>
  <c r="M56" i="2"/>
  <c r="L56" i="2"/>
  <c r="K56" i="2"/>
  <c r="J56" i="2"/>
  <c r="I56" i="2"/>
  <c r="H56" i="2"/>
  <c r="G56" i="2"/>
  <c r="D56" i="2" s="1"/>
  <c r="F56" i="2"/>
  <c r="O55" i="2"/>
  <c r="N55" i="2"/>
  <c r="M55" i="2"/>
  <c r="L55" i="2"/>
  <c r="K55" i="2"/>
  <c r="J55" i="2"/>
  <c r="I55" i="2"/>
  <c r="H55" i="2"/>
  <c r="G55" i="2"/>
  <c r="F55" i="2"/>
  <c r="D55" i="2" s="1"/>
  <c r="O54" i="2"/>
  <c r="N54" i="2"/>
  <c r="M54" i="2"/>
  <c r="D54" i="2" s="1"/>
  <c r="L54" i="2"/>
  <c r="K54" i="2"/>
  <c r="J54" i="2"/>
  <c r="I54" i="2"/>
  <c r="H54" i="2"/>
  <c r="G54" i="2"/>
  <c r="F54" i="2"/>
  <c r="Q53" i="2"/>
  <c r="P53" i="2"/>
  <c r="K53" i="2"/>
  <c r="G53" i="2"/>
  <c r="R52" i="2"/>
  <c r="O52" i="2"/>
  <c r="O53" i="2" s="1"/>
  <c r="N52" i="2"/>
  <c r="M52" i="2"/>
  <c r="L52" i="2"/>
  <c r="K52" i="2"/>
  <c r="I52" i="2"/>
  <c r="H52" i="2"/>
  <c r="G52" i="2"/>
  <c r="F52" i="2"/>
  <c r="D52" i="2" s="1"/>
  <c r="R51" i="2"/>
  <c r="O51" i="2"/>
  <c r="N51" i="2"/>
  <c r="M51" i="2"/>
  <c r="L51" i="2"/>
  <c r="K51" i="2"/>
  <c r="J51" i="2"/>
  <c r="I51" i="2"/>
  <c r="H51" i="2"/>
  <c r="G51" i="2"/>
  <c r="F51" i="2"/>
  <c r="D51" i="2" s="1"/>
  <c r="R50" i="2"/>
  <c r="O50" i="2"/>
  <c r="N50" i="2"/>
  <c r="M50" i="2"/>
  <c r="L50" i="2"/>
  <c r="K50" i="2"/>
  <c r="J50" i="2"/>
  <c r="I50" i="2"/>
  <c r="H50" i="2"/>
  <c r="G50" i="2"/>
  <c r="F50" i="2"/>
  <c r="D50" i="2" s="1"/>
  <c r="R49" i="2"/>
  <c r="O49" i="2"/>
  <c r="N49" i="2"/>
  <c r="M49" i="2"/>
  <c r="L49" i="2"/>
  <c r="K49" i="2"/>
  <c r="J49" i="2"/>
  <c r="I49" i="2"/>
  <c r="H49" i="2"/>
  <c r="G49" i="2"/>
  <c r="F49" i="2"/>
  <c r="D49" i="2" s="1"/>
  <c r="R48" i="2"/>
  <c r="O48" i="2"/>
  <c r="N48" i="2"/>
  <c r="M48" i="2"/>
  <c r="L48" i="2"/>
  <c r="K48" i="2"/>
  <c r="J48" i="2"/>
  <c r="I48" i="2"/>
  <c r="H48" i="2"/>
  <c r="G48" i="2"/>
  <c r="F48" i="2"/>
  <c r="D48" i="2" s="1"/>
  <c r="R47" i="2"/>
  <c r="O47" i="2"/>
  <c r="N47" i="2"/>
  <c r="M47" i="2"/>
  <c r="L47" i="2"/>
  <c r="K47" i="2"/>
  <c r="J47" i="2"/>
  <c r="I47" i="2"/>
  <c r="H47" i="2"/>
  <c r="G47" i="2"/>
  <c r="F47" i="2"/>
  <c r="D47" i="2" s="1"/>
  <c r="R46" i="2"/>
  <c r="O46" i="2"/>
  <c r="N46" i="2"/>
  <c r="M46" i="2"/>
  <c r="L46" i="2"/>
  <c r="K46" i="2"/>
  <c r="J46" i="2"/>
  <c r="I46" i="2"/>
  <c r="H46" i="2"/>
  <c r="G46" i="2"/>
  <c r="F46" i="2"/>
  <c r="D46" i="2" s="1"/>
  <c r="R45" i="2"/>
  <c r="O45" i="2"/>
  <c r="N45" i="2"/>
  <c r="M45" i="2"/>
  <c r="M53" i="2" s="1"/>
  <c r="L45" i="2"/>
  <c r="K45" i="2"/>
  <c r="J45" i="2"/>
  <c r="I45" i="2"/>
  <c r="H45" i="2"/>
  <c r="G45" i="2"/>
  <c r="F45" i="2"/>
  <c r="D45" i="2" s="1"/>
  <c r="R44" i="2"/>
  <c r="R53" i="2" s="1"/>
  <c r="O44" i="2"/>
  <c r="N44" i="2"/>
  <c r="N53" i="2" s="1"/>
  <c r="M44" i="2"/>
  <c r="L44" i="2"/>
  <c r="L53" i="2" s="1"/>
  <c r="K44" i="2"/>
  <c r="J44" i="2"/>
  <c r="J53" i="2" s="1"/>
  <c r="I44" i="2"/>
  <c r="I53" i="2" s="1"/>
  <c r="H44" i="2"/>
  <c r="H53" i="2" s="1"/>
  <c r="G44" i="2"/>
  <c r="F44" i="2"/>
  <c r="F53" i="2" s="1"/>
  <c r="R43" i="2"/>
  <c r="O43" i="2"/>
  <c r="N43" i="2"/>
  <c r="M43" i="2"/>
  <c r="L43" i="2"/>
  <c r="K43" i="2"/>
  <c r="J43" i="2"/>
  <c r="I43" i="2"/>
  <c r="H43" i="2"/>
  <c r="G43" i="2"/>
  <c r="F43" i="2"/>
  <c r="D43" i="2" s="1"/>
  <c r="R42" i="2"/>
  <c r="O42" i="2"/>
  <c r="N42" i="2"/>
  <c r="M42" i="2"/>
  <c r="L42" i="2"/>
  <c r="K42" i="2"/>
  <c r="J42" i="2"/>
  <c r="I42" i="2"/>
  <c r="H42" i="2"/>
  <c r="G42" i="2"/>
  <c r="F42" i="2"/>
  <c r="D42" i="2" s="1"/>
  <c r="Q41" i="2"/>
  <c r="P41" i="2"/>
  <c r="R40" i="2"/>
  <c r="O40" i="2"/>
  <c r="N40" i="2"/>
  <c r="M40" i="2"/>
  <c r="L40" i="2"/>
  <c r="K40" i="2"/>
  <c r="J40" i="2"/>
  <c r="I40" i="2"/>
  <c r="H40" i="2"/>
  <c r="G40" i="2"/>
  <c r="F40" i="2"/>
  <c r="D40" i="2" s="1"/>
  <c r="R39" i="2"/>
  <c r="O39" i="2"/>
  <c r="N39" i="2"/>
  <c r="M39" i="2"/>
  <c r="L39" i="2"/>
  <c r="K39" i="2"/>
  <c r="J39" i="2"/>
  <c r="I39" i="2"/>
  <c r="H39" i="2"/>
  <c r="G39" i="2"/>
  <c r="F39" i="2"/>
  <c r="D39" i="2" s="1"/>
  <c r="R38" i="2"/>
  <c r="O38" i="2"/>
  <c r="N38" i="2"/>
  <c r="M38" i="2"/>
  <c r="L38" i="2"/>
  <c r="K38" i="2"/>
  <c r="J38" i="2"/>
  <c r="I38" i="2"/>
  <c r="H38" i="2"/>
  <c r="G38" i="2"/>
  <c r="F38" i="2"/>
  <c r="D38" i="2" s="1"/>
  <c r="R37" i="2"/>
  <c r="O37" i="2"/>
  <c r="N37" i="2"/>
  <c r="M37" i="2"/>
  <c r="L37" i="2"/>
  <c r="K37" i="2"/>
  <c r="J37" i="2"/>
  <c r="I37" i="2"/>
  <c r="H37" i="2"/>
  <c r="G37" i="2"/>
  <c r="F37" i="2"/>
  <c r="D37" i="2" s="1"/>
  <c r="R36" i="2"/>
  <c r="O36" i="2"/>
  <c r="N36" i="2"/>
  <c r="M36" i="2"/>
  <c r="L36" i="2"/>
  <c r="K36" i="2"/>
  <c r="J36" i="2"/>
  <c r="I36" i="2"/>
  <c r="H36" i="2"/>
  <c r="G36" i="2"/>
  <c r="F36" i="2"/>
  <c r="D36" i="2" s="1"/>
  <c r="R35" i="2"/>
  <c r="O35" i="2"/>
  <c r="N35" i="2"/>
  <c r="M35" i="2"/>
  <c r="L35" i="2"/>
  <c r="K35" i="2"/>
  <c r="J35" i="2"/>
  <c r="I35" i="2"/>
  <c r="H35" i="2"/>
  <c r="G35" i="2"/>
  <c r="F35" i="2"/>
  <c r="D35" i="2" s="1"/>
  <c r="R34" i="2"/>
  <c r="O34" i="2"/>
  <c r="N34" i="2"/>
  <c r="M34" i="2"/>
  <c r="L34" i="2"/>
  <c r="K34" i="2"/>
  <c r="J34" i="2"/>
  <c r="I34" i="2"/>
  <c r="H34" i="2"/>
  <c r="G34" i="2"/>
  <c r="F34" i="2"/>
  <c r="D34" i="2" s="1"/>
  <c r="R33" i="2"/>
  <c r="O33" i="2"/>
  <c r="N33" i="2"/>
  <c r="M33" i="2"/>
  <c r="L33" i="2"/>
  <c r="K33" i="2"/>
  <c r="J33" i="2"/>
  <c r="I33" i="2"/>
  <c r="H33" i="2"/>
  <c r="G33" i="2"/>
  <c r="F33" i="2"/>
  <c r="D33" i="2" s="1"/>
  <c r="R32" i="2"/>
  <c r="O32" i="2"/>
  <c r="N32" i="2"/>
  <c r="M32" i="2"/>
  <c r="L32" i="2"/>
  <c r="K32" i="2"/>
  <c r="J32" i="2"/>
  <c r="I32" i="2"/>
  <c r="H32" i="2"/>
  <c r="G32" i="2"/>
  <c r="F32" i="2"/>
  <c r="D32" i="2" s="1"/>
  <c r="R31" i="2"/>
  <c r="O31" i="2"/>
  <c r="N31" i="2"/>
  <c r="M31" i="2"/>
  <c r="L31" i="2"/>
  <c r="K31" i="2"/>
  <c r="J31" i="2"/>
  <c r="I31" i="2"/>
  <c r="H31" i="2"/>
  <c r="G31" i="2"/>
  <c r="F31" i="2"/>
  <c r="D31" i="2" s="1"/>
  <c r="R30" i="2"/>
  <c r="O30" i="2"/>
  <c r="N30" i="2"/>
  <c r="M30" i="2"/>
  <c r="L30" i="2"/>
  <c r="K30" i="2"/>
  <c r="J30" i="2"/>
  <c r="I30" i="2"/>
  <c r="H30" i="2"/>
  <c r="G30" i="2"/>
  <c r="F30" i="2"/>
  <c r="D30" i="2" s="1"/>
  <c r="R29" i="2"/>
  <c r="O29" i="2"/>
  <c r="N29" i="2"/>
  <c r="M29" i="2"/>
  <c r="L29" i="2"/>
  <c r="K29" i="2"/>
  <c r="J29" i="2"/>
  <c r="I29" i="2"/>
  <c r="H29" i="2"/>
  <c r="G29" i="2"/>
  <c r="F29" i="2"/>
  <c r="D29" i="2" s="1"/>
  <c r="R28" i="2"/>
  <c r="O28" i="2"/>
  <c r="N28" i="2"/>
  <c r="M28" i="2"/>
  <c r="L28" i="2"/>
  <c r="K28" i="2"/>
  <c r="J28" i="2"/>
  <c r="I28" i="2"/>
  <c r="H28" i="2"/>
  <c r="G28" i="2"/>
  <c r="F28" i="2"/>
  <c r="D28" i="2" s="1"/>
  <c r="R27" i="2"/>
  <c r="O27" i="2"/>
  <c r="N27" i="2"/>
  <c r="M27" i="2"/>
  <c r="L27" i="2"/>
  <c r="K27" i="2"/>
  <c r="J27" i="2"/>
  <c r="I27" i="2"/>
  <c r="H27" i="2"/>
  <c r="G27" i="2"/>
  <c r="F27" i="2"/>
  <c r="D27" i="2" s="1"/>
  <c r="R26" i="2"/>
  <c r="O26" i="2"/>
  <c r="N26" i="2"/>
  <c r="M26" i="2"/>
  <c r="L26" i="2"/>
  <c r="K26" i="2"/>
  <c r="J26" i="2"/>
  <c r="I26" i="2"/>
  <c r="H26" i="2"/>
  <c r="G26" i="2"/>
  <c r="F26" i="2"/>
  <c r="D26" i="2" s="1"/>
  <c r="R25" i="2"/>
  <c r="O25" i="2"/>
  <c r="O41" i="2" s="1"/>
  <c r="N25" i="2"/>
  <c r="M25" i="2"/>
  <c r="M41" i="2" s="1"/>
  <c r="L25" i="2"/>
  <c r="K25" i="2"/>
  <c r="J25" i="2"/>
  <c r="I25" i="2"/>
  <c r="H25" i="2"/>
  <c r="G25" i="2"/>
  <c r="F25" i="2"/>
  <c r="D25" i="2" s="1"/>
  <c r="R24" i="2"/>
  <c r="R41" i="2" s="1"/>
  <c r="O24" i="2"/>
  <c r="N24" i="2"/>
  <c r="N41" i="2" s="1"/>
  <c r="M24" i="2"/>
  <c r="L24" i="2"/>
  <c r="L41" i="2" s="1"/>
  <c r="K24" i="2"/>
  <c r="K41" i="2" s="1"/>
  <c r="J24" i="2"/>
  <c r="J41" i="2" s="1"/>
  <c r="I24" i="2"/>
  <c r="I41" i="2" s="1"/>
  <c r="H24" i="2"/>
  <c r="H41" i="2" s="1"/>
  <c r="G24" i="2"/>
  <c r="G41" i="2" s="1"/>
  <c r="F24" i="2"/>
  <c r="D24" i="2" s="1"/>
  <c r="Q23" i="2"/>
  <c r="P23" i="2"/>
  <c r="R22" i="2"/>
  <c r="O22" i="2"/>
  <c r="N22" i="2"/>
  <c r="M22" i="2"/>
  <c r="L22" i="2"/>
  <c r="K22" i="2"/>
  <c r="J22" i="2"/>
  <c r="I22" i="2"/>
  <c r="H22" i="2"/>
  <c r="G22" i="2"/>
  <c r="F22" i="2"/>
  <c r="D22" i="2" s="1"/>
  <c r="R21" i="2"/>
  <c r="O21" i="2"/>
  <c r="N21" i="2"/>
  <c r="M21" i="2"/>
  <c r="L21" i="2"/>
  <c r="K21" i="2"/>
  <c r="J21" i="2"/>
  <c r="I21" i="2"/>
  <c r="H21" i="2"/>
  <c r="G21" i="2"/>
  <c r="F21" i="2"/>
  <c r="D21" i="2" s="1"/>
  <c r="R20" i="2"/>
  <c r="O20" i="2"/>
  <c r="N20" i="2"/>
  <c r="M20" i="2"/>
  <c r="L20" i="2"/>
  <c r="K20" i="2"/>
  <c r="J20" i="2"/>
  <c r="I20" i="2"/>
  <c r="H20" i="2"/>
  <c r="G20" i="2"/>
  <c r="F20" i="2"/>
  <c r="D20" i="2" s="1"/>
  <c r="R19" i="2"/>
  <c r="O19" i="2"/>
  <c r="N19" i="2"/>
  <c r="M19" i="2"/>
  <c r="L19" i="2"/>
  <c r="L23" i="2" s="1"/>
  <c r="K19" i="2"/>
  <c r="J19" i="2"/>
  <c r="I19" i="2"/>
  <c r="I23" i="2" s="1"/>
  <c r="H19" i="2"/>
  <c r="G19" i="2"/>
  <c r="G23" i="2" s="1"/>
  <c r="F19" i="2"/>
  <c r="F23" i="2" s="1"/>
  <c r="R18" i="2"/>
  <c r="O18" i="2"/>
  <c r="N18" i="2"/>
  <c r="M18" i="2"/>
  <c r="L18" i="2"/>
  <c r="K18" i="2"/>
  <c r="K23" i="2" s="1"/>
  <c r="J18" i="2"/>
  <c r="J23" i="2" s="1"/>
  <c r="I18" i="2"/>
  <c r="H18" i="2"/>
  <c r="H23" i="2" s="1"/>
  <c r="G18" i="2"/>
  <c r="F18" i="2"/>
  <c r="D18" i="2" s="1"/>
  <c r="R17" i="2"/>
  <c r="R23" i="2" s="1"/>
  <c r="O17" i="2"/>
  <c r="O23" i="2" s="1"/>
  <c r="N17" i="2"/>
  <c r="N23" i="2" s="1"/>
  <c r="M17" i="2"/>
  <c r="M23" i="2" s="1"/>
  <c r="L17" i="2"/>
  <c r="K17" i="2"/>
  <c r="J17" i="2"/>
  <c r="I17" i="2"/>
  <c r="H17" i="2"/>
  <c r="G17" i="2"/>
  <c r="F17" i="2"/>
  <c r="D17" i="2" s="1"/>
  <c r="Q16" i="2"/>
  <c r="Q70" i="2" s="1"/>
  <c r="Q74" i="2" s="1"/>
  <c r="Q254" i="2" s="1"/>
  <c r="P16" i="2"/>
  <c r="P70" i="2" s="1"/>
  <c r="P74" i="2" s="1"/>
  <c r="P254" i="2" s="1"/>
  <c r="R15" i="2"/>
  <c r="O15" i="2"/>
  <c r="N15" i="2"/>
  <c r="M15" i="2"/>
  <c r="L15" i="2"/>
  <c r="K15" i="2"/>
  <c r="J15" i="2"/>
  <c r="I15" i="2"/>
  <c r="H15" i="2"/>
  <c r="G15" i="2"/>
  <c r="F15" i="2"/>
  <c r="D15" i="2" s="1"/>
  <c r="R14" i="2"/>
  <c r="O14" i="2"/>
  <c r="N14" i="2"/>
  <c r="M14" i="2"/>
  <c r="L14" i="2"/>
  <c r="K14" i="2"/>
  <c r="J14" i="2"/>
  <c r="I14" i="2"/>
  <c r="H14" i="2"/>
  <c r="G14" i="2"/>
  <c r="F14" i="2"/>
  <c r="D14" i="2" s="1"/>
  <c r="R13" i="2"/>
  <c r="O13" i="2"/>
  <c r="N13" i="2"/>
  <c r="M13" i="2"/>
  <c r="L13" i="2"/>
  <c r="K13" i="2"/>
  <c r="J13" i="2"/>
  <c r="I13" i="2"/>
  <c r="H13" i="2"/>
  <c r="G13" i="2"/>
  <c r="F13" i="2"/>
  <c r="D13" i="2" s="1"/>
  <c r="R12" i="2"/>
  <c r="O12" i="2"/>
  <c r="O16" i="2" s="1"/>
  <c r="N12" i="2"/>
  <c r="N16" i="2" s="1"/>
  <c r="M12" i="2"/>
  <c r="M16" i="2" s="1"/>
  <c r="L12" i="2"/>
  <c r="L16" i="2" s="1"/>
  <c r="K12" i="2"/>
  <c r="J12" i="2"/>
  <c r="I12" i="2"/>
  <c r="H12" i="2"/>
  <c r="G12" i="2"/>
  <c r="F12" i="2"/>
  <c r="D12" i="2" s="1"/>
  <c r="R11" i="2"/>
  <c r="O11" i="2"/>
  <c r="N11" i="2"/>
  <c r="M11" i="2"/>
  <c r="L11" i="2"/>
  <c r="K11" i="2"/>
  <c r="J11" i="2"/>
  <c r="I11" i="2"/>
  <c r="H11" i="2"/>
  <c r="G11" i="2"/>
  <c r="F11" i="2"/>
  <c r="D11" i="2" s="1"/>
  <c r="R10" i="2"/>
  <c r="O10" i="2"/>
  <c r="N10" i="2"/>
  <c r="M10" i="2"/>
  <c r="L10" i="2"/>
  <c r="K10" i="2"/>
  <c r="K16" i="2" s="1"/>
  <c r="J10" i="2"/>
  <c r="I10" i="2"/>
  <c r="H10" i="2"/>
  <c r="G10" i="2"/>
  <c r="F10" i="2"/>
  <c r="D10" i="2" s="1"/>
  <c r="R9" i="2"/>
  <c r="R16" i="2" s="1"/>
  <c r="O9" i="2"/>
  <c r="N9" i="2"/>
  <c r="M9" i="2"/>
  <c r="L9" i="2"/>
  <c r="K9" i="2"/>
  <c r="J9" i="2"/>
  <c r="J16" i="2" s="1"/>
  <c r="I9" i="2"/>
  <c r="I16" i="2" s="1"/>
  <c r="H9" i="2"/>
  <c r="H16" i="2" s="1"/>
  <c r="G9" i="2"/>
  <c r="G16" i="2" s="1"/>
  <c r="F9" i="2"/>
  <c r="F16" i="2" s="1"/>
  <c r="R8" i="2"/>
  <c r="O8" i="2"/>
  <c r="N8" i="2"/>
  <c r="M8" i="2"/>
  <c r="L8" i="2"/>
  <c r="K8" i="2"/>
  <c r="J8" i="2"/>
  <c r="I8" i="2"/>
  <c r="H8" i="2"/>
  <c r="G8" i="2"/>
  <c r="F8" i="2"/>
  <c r="D8" i="2" s="1"/>
  <c r="R7" i="2"/>
  <c r="O7" i="2"/>
  <c r="O70" i="2" s="1"/>
  <c r="N7" i="2"/>
  <c r="M7" i="2"/>
  <c r="M70" i="2" s="1"/>
  <c r="L7" i="2"/>
  <c r="K7" i="2"/>
  <c r="J7" i="2"/>
  <c r="I7" i="2"/>
  <c r="I70" i="2" s="1"/>
  <c r="H7" i="2"/>
  <c r="H70" i="2" s="1"/>
  <c r="G7" i="2"/>
  <c r="G70" i="2" s="1"/>
  <c r="F7" i="2"/>
  <c r="D7" i="2" s="1"/>
  <c r="A3" i="2"/>
  <c r="A2" i="2"/>
  <c r="A1" i="2"/>
  <c r="D62" i="1"/>
  <c r="D63" i="1"/>
  <c r="D57" i="1"/>
  <c r="D53" i="1"/>
  <c r="D23" i="1"/>
  <c r="D18" i="1"/>
  <c r="D8" i="1"/>
  <c r="G74" i="2" l="1"/>
  <c r="J293" i="2"/>
  <c r="H74" i="2"/>
  <c r="H379" i="2"/>
  <c r="H404" i="2" s="1"/>
  <c r="I74" i="2"/>
  <c r="I379" i="2"/>
  <c r="I404" i="2" s="1"/>
  <c r="D322" i="2"/>
  <c r="K70" i="2"/>
  <c r="N293" i="2"/>
  <c r="K379" i="2"/>
  <c r="K404" i="2" s="1"/>
  <c r="K527" i="2" s="1"/>
  <c r="D368" i="2"/>
  <c r="F253" i="2"/>
  <c r="D227" i="2"/>
  <c r="J323" i="2"/>
  <c r="J405" i="2" s="1"/>
  <c r="K323" i="2"/>
  <c r="K405" i="2" s="1"/>
  <c r="R293" i="2"/>
  <c r="R323" i="2" s="1"/>
  <c r="R405" i="2" s="1"/>
  <c r="M537" i="2"/>
  <c r="J70" i="2"/>
  <c r="M536" i="2"/>
  <c r="M74" i="2"/>
  <c r="M254" i="2" s="1"/>
  <c r="M406" i="2" s="1"/>
  <c r="N70" i="2"/>
  <c r="H253" i="2"/>
  <c r="L323" i="2"/>
  <c r="L405" i="2" s="1"/>
  <c r="N379" i="2"/>
  <c r="N404" i="2" s="1"/>
  <c r="O74" i="2"/>
  <c r="O546" i="2"/>
  <c r="D41" i="2"/>
  <c r="D147" i="2"/>
  <c r="M323" i="2"/>
  <c r="M405" i="2" s="1"/>
  <c r="L70" i="2"/>
  <c r="R70" i="2"/>
  <c r="R74" i="2" s="1"/>
  <c r="R254" i="2" s="1"/>
  <c r="J253" i="2"/>
  <c r="J522" i="2" s="1"/>
  <c r="N323" i="2"/>
  <c r="N405" i="2" s="1"/>
  <c r="R379" i="2"/>
  <c r="R404" i="2" s="1"/>
  <c r="K253" i="2"/>
  <c r="O323" i="2"/>
  <c r="O405" i="2" s="1"/>
  <c r="L253" i="2"/>
  <c r="L532" i="2" s="1"/>
  <c r="P405" i="2"/>
  <c r="P406" i="2" s="1"/>
  <c r="G379" i="2"/>
  <c r="G404" i="2" s="1"/>
  <c r="D336" i="2"/>
  <c r="M253" i="2"/>
  <c r="Q405" i="2"/>
  <c r="Q406" i="2" s="1"/>
  <c r="G293" i="2"/>
  <c r="G323" i="2" s="1"/>
  <c r="O253" i="2"/>
  <c r="O547" i="2" s="1"/>
  <c r="H293" i="2"/>
  <c r="H323" i="2" s="1"/>
  <c r="N253" i="2"/>
  <c r="R253" i="2"/>
  <c r="I293" i="2"/>
  <c r="I323" i="2" s="1"/>
  <c r="D292" i="2"/>
  <c r="F379" i="2"/>
  <c r="F404" i="2" s="1"/>
  <c r="F502" i="2" s="1"/>
  <c r="D19" i="2"/>
  <c r="D23" i="2" s="1"/>
  <c r="D44" i="2"/>
  <c r="D53" i="2" s="1"/>
  <c r="D130" i="2"/>
  <c r="D240" i="2"/>
  <c r="D246" i="2" s="1"/>
  <c r="D328" i="2"/>
  <c r="D331" i="2" s="1"/>
  <c r="I147" i="2"/>
  <c r="I253" i="2" s="1"/>
  <c r="D228" i="2"/>
  <c r="D236" i="2" s="1"/>
  <c r="D117" i="2"/>
  <c r="D126" i="2" s="1"/>
  <c r="D257" i="2"/>
  <c r="D293" i="2" s="1"/>
  <c r="D344" i="2"/>
  <c r="D347" i="2" s="1"/>
  <c r="F70" i="2"/>
  <c r="D129" i="2"/>
  <c r="D310" i="2"/>
  <c r="D348" i="2"/>
  <c r="D352" i="2" s="1"/>
  <c r="G227" i="2"/>
  <c r="G253" i="2" s="1"/>
  <c r="F292" i="2"/>
  <c r="F293" i="2" s="1"/>
  <c r="F323" i="2" s="1"/>
  <c r="F405" i="2" s="1"/>
  <c r="F322" i="2"/>
  <c r="D9" i="2"/>
  <c r="D16" i="2" s="1"/>
  <c r="D70" i="2" s="1"/>
  <c r="D74" i="2" s="1"/>
  <c r="D77" i="2"/>
  <c r="D93" i="2" s="1"/>
  <c r="D175" i="2"/>
  <c r="D189" i="2" s="1"/>
  <c r="D305" i="2"/>
  <c r="D308" i="2" s="1"/>
  <c r="D360" i="2"/>
  <c r="D363" i="2" s="1"/>
  <c r="D170" i="2"/>
  <c r="D174" i="2" s="1"/>
  <c r="D296" i="2"/>
  <c r="D304" i="2" s="1"/>
  <c r="D76" i="2"/>
  <c r="D197" i="2"/>
  <c r="D212" i="2" s="1"/>
  <c r="F41" i="2"/>
  <c r="D325" i="2"/>
  <c r="D157" i="2"/>
  <c r="D165" i="2" s="1"/>
  <c r="D64" i="1"/>
  <c r="D58" i="1"/>
  <c r="D59" i="1" s="1"/>
  <c r="D52" i="1"/>
  <c r="D48" i="1"/>
  <c r="D47" i="1"/>
  <c r="D49" i="1" s="1"/>
  <c r="D38" i="1"/>
  <c r="D37" i="1"/>
  <c r="D39" i="1" s="1"/>
  <c r="D33" i="1"/>
  <c r="D32" i="1"/>
  <c r="D34" i="1" s="1"/>
  <c r="D28" i="1"/>
  <c r="D27" i="1"/>
  <c r="D22" i="1"/>
  <c r="D17" i="1"/>
  <c r="D19" i="1" s="1"/>
  <c r="D13" i="1"/>
  <c r="D12" i="1"/>
  <c r="D7" i="1"/>
  <c r="I405" i="2" l="1"/>
  <c r="I516" i="2"/>
  <c r="D323" i="2"/>
  <c r="R547" i="2"/>
  <c r="O552" i="2"/>
  <c r="R532" i="2"/>
  <c r="L552" i="2"/>
  <c r="J552" i="2"/>
  <c r="R522" i="2"/>
  <c r="H405" i="2"/>
  <c r="H511" i="2"/>
  <c r="G405" i="2"/>
  <c r="G506" i="2"/>
  <c r="K74" i="2"/>
  <c r="K254" i="2" s="1"/>
  <c r="K406" i="2" s="1"/>
  <c r="K526" i="2"/>
  <c r="R536" i="2"/>
  <c r="M551" i="2"/>
  <c r="M538" i="2"/>
  <c r="J521" i="2"/>
  <c r="J74" i="2"/>
  <c r="J254" i="2" s="1"/>
  <c r="J406" i="2" s="1"/>
  <c r="M552" i="2"/>
  <c r="R537" i="2"/>
  <c r="I517" i="2"/>
  <c r="L531" i="2"/>
  <c r="L74" i="2"/>
  <c r="L254" i="2" s="1"/>
  <c r="L406" i="2" s="1"/>
  <c r="I254" i="2"/>
  <c r="I406" i="2" s="1"/>
  <c r="H512" i="2"/>
  <c r="G507" i="2"/>
  <c r="O548" i="2"/>
  <c r="R546" i="2"/>
  <c r="R548" i="2" s="1"/>
  <c r="O551" i="2"/>
  <c r="O254" i="2"/>
  <c r="O406" i="2" s="1"/>
  <c r="H254" i="2"/>
  <c r="F552" i="2"/>
  <c r="R502" i="2"/>
  <c r="K552" i="2"/>
  <c r="R527" i="2"/>
  <c r="F501" i="2"/>
  <c r="F74" i="2"/>
  <c r="F254" i="2" s="1"/>
  <c r="F406" i="2" s="1"/>
  <c r="N542" i="2"/>
  <c r="G254" i="2"/>
  <c r="R406" i="2"/>
  <c r="D379" i="2"/>
  <c r="D404" i="2" s="1"/>
  <c r="D134" i="2"/>
  <c r="D253" i="2" s="1"/>
  <c r="D254" i="2" s="1"/>
  <c r="N74" i="2"/>
  <c r="N254" i="2" s="1"/>
  <c r="N406" i="2" s="1"/>
  <c r="N541" i="2"/>
  <c r="D43" i="1"/>
  <c r="D29" i="1"/>
  <c r="D9" i="1"/>
  <c r="D24" i="1"/>
  <c r="D54" i="1"/>
  <c r="D14" i="1"/>
  <c r="D42" i="1"/>
  <c r="K528" i="2" l="1"/>
  <c r="K551" i="2"/>
  <c r="K553" i="2" s="1"/>
  <c r="R526" i="2"/>
  <c r="R528" i="2" s="1"/>
  <c r="G508" i="2"/>
  <c r="R506" i="2"/>
  <c r="R508" i="2" s="1"/>
  <c r="G551" i="2"/>
  <c r="G553" i="2" s="1"/>
  <c r="F551" i="2"/>
  <c r="F503" i="2"/>
  <c r="R501" i="2"/>
  <c r="R503" i="2" s="1"/>
  <c r="I552" i="2"/>
  <c r="R517" i="2"/>
  <c r="N551" i="2"/>
  <c r="N553" i="2" s="1"/>
  <c r="N543" i="2"/>
  <c r="R541" i="2"/>
  <c r="R543" i="2" s="1"/>
  <c r="H513" i="2"/>
  <c r="H551" i="2"/>
  <c r="R511" i="2"/>
  <c r="R507" i="2"/>
  <c r="G552" i="2"/>
  <c r="H552" i="2"/>
  <c r="R552" i="2" s="1"/>
  <c r="R512" i="2"/>
  <c r="G406" i="2"/>
  <c r="R542" i="2"/>
  <c r="N552" i="2"/>
  <c r="M553" i="2"/>
  <c r="I518" i="2"/>
  <c r="R516" i="2"/>
  <c r="R518" i="2" s="1"/>
  <c r="I551" i="2"/>
  <c r="I553" i="2" s="1"/>
  <c r="L533" i="2"/>
  <c r="R531" i="2"/>
  <c r="R533" i="2" s="1"/>
  <c r="L551" i="2"/>
  <c r="L553" i="2" s="1"/>
  <c r="J523" i="2"/>
  <c r="R521" i="2"/>
  <c r="R523" i="2" s="1"/>
  <c r="J551" i="2"/>
  <c r="J553" i="2" s="1"/>
  <c r="H406" i="2"/>
  <c r="D405" i="2"/>
  <c r="D406" i="2" s="1"/>
  <c r="O553" i="2"/>
  <c r="R538" i="2"/>
  <c r="D44" i="1"/>
  <c r="R551" i="2" l="1"/>
  <c r="R553" i="2" s="1"/>
  <c r="F553" i="2"/>
  <c r="R513" i="2"/>
  <c r="H553" i="2"/>
</calcChain>
</file>

<file path=xl/sharedStrings.xml><?xml version="1.0" encoding="utf-8"?>
<sst xmlns="http://schemas.openxmlformats.org/spreadsheetml/2006/main" count="489" uniqueCount="423">
  <si>
    <t>Botanical Society of America</t>
  </si>
  <si>
    <t>Profit and Loss</t>
  </si>
  <si>
    <t>FY2021</t>
  </si>
  <si>
    <t>FY2020</t>
  </si>
  <si>
    <t>FY2019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</si>
  <si>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</si>
  <si>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</si>
  <si>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</si>
  <si>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</si>
  <si>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</si>
  <si>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</si>
  <si>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</si>
  <si>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</si>
  <si>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</si>
  <si>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</si>
  <si>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</si>
  <si>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</si>
  <si>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Investments</t>
  </si>
  <si>
    <t>Total</t>
  </si>
  <si>
    <t>Admin</t>
  </si>
  <si>
    <t>Grant</t>
  </si>
  <si>
    <t>Investment</t>
  </si>
  <si>
    <t>INPUT</t>
  </si>
  <si>
    <t xml:space="preserve">   4000.6 BSA Past Presidents Fund</t>
  </si>
  <si>
    <t xml:space="preserve">   404 Excess earnings (deficit)   AJB (deleted)</t>
  </si>
  <si>
    <t xml:space="preserve">   4100 BSA Membership Income</t>
  </si>
  <si>
    <t xml:space="preserve">      4105 Dues</t>
  </si>
  <si>
    <t xml:space="preserve">      4110 Life Membership</t>
  </si>
  <si>
    <t xml:space="preserve">      4115 AJB Print Subs (deleted)</t>
  </si>
  <si>
    <t xml:space="preserve">      4115 Section Dues</t>
  </si>
  <si>
    <t xml:space="preserve">      4125 Print Subscription Income</t>
  </si>
  <si>
    <t xml:space="preserve">      4130 Merchandise sales</t>
  </si>
  <si>
    <t xml:space="preserve">   Total 4100 BSA Membership Income</t>
  </si>
  <si>
    <t xml:space="preserve">   4300 Special Funds Contributions</t>
  </si>
  <si>
    <t xml:space="preserve">      4305 Endowment Income</t>
  </si>
  <si>
    <t xml:space="preserve">      4306 Past Presidents Fund</t>
  </si>
  <si>
    <t xml:space="preserve">      4308 Botany Friends/Botany Thriving</t>
  </si>
  <si>
    <t xml:space="preserve">      4309 Awards</t>
  </si>
  <si>
    <t xml:space="preserve">      4310 Other funds</t>
  </si>
  <si>
    <t xml:space="preserve">   Total 4300 Special Funds Contributions</t>
  </si>
  <si>
    <t xml:space="preserve">   4400 Publications Income</t>
  </si>
  <si>
    <t xml:space="preserve">      4401 Subscriptions/Institution Income</t>
  </si>
  <si>
    <t xml:space="preserve">      4405 AJB Non-Member Page Charges</t>
  </si>
  <si>
    <t xml:space="preserve">      4410 Advertising</t>
  </si>
  <si>
    <t xml:space="preserve">      4415 Back Issues</t>
  </si>
  <si>
    <t xml:space="preserve">      4420 AJB Other Income</t>
  </si>
  <si>
    <t xml:space="preserve">      4430 AJB Royalty &amp; J-Stor Income</t>
  </si>
  <si>
    <t xml:space="preserve">      4435 PNP-Member Income</t>
  </si>
  <si>
    <t xml:space="preserve">      4436 PNP-Non Member Income</t>
  </si>
  <si>
    <t xml:space="preserve">      4440 Donations</t>
  </si>
  <si>
    <t xml:space="preserve">      4451 Sheridan Press Income</t>
  </si>
  <si>
    <t xml:space="preserve">      4452 Open Access-AJB</t>
  </si>
  <si>
    <t xml:space="preserve">      4460 Corporate Membership</t>
  </si>
  <si>
    <t xml:space="preserve">      4470 Wiley - Journal Revenue/Royalty</t>
  </si>
  <si>
    <t xml:space="preserve">      4475 Wiley - Journal Development</t>
  </si>
  <si>
    <t xml:space="preserve">      4480 Wiley - Journal Travel Fund</t>
  </si>
  <si>
    <t xml:space="preserve">      4485 Wiley - Journal Editorial Support</t>
  </si>
  <si>
    <t xml:space="preserve">   Total 4400 Publications Income</t>
  </si>
  <si>
    <t xml:space="preserve">   4450 Other income</t>
  </si>
  <si>
    <t xml:space="preserve">   4500 Meeting Income</t>
  </si>
  <si>
    <t xml:space="preserve">   4700 Grants</t>
  </si>
  <si>
    <t xml:space="preserve">      4705 BEN Collaborative Agreement</t>
  </si>
  <si>
    <t xml:space="preserve">      4710 Education Program</t>
  </si>
  <si>
    <t xml:space="preserve">      4720 Monsanto Fund Grant</t>
  </si>
  <si>
    <t xml:space="preserve">      4730 UMEB Grant</t>
  </si>
  <si>
    <t xml:space="preserve">      4735 PLANTS GRANT</t>
  </si>
  <si>
    <t xml:space="preserve">      4740 Planting Science</t>
  </si>
  <si>
    <t xml:space="preserve">      4750 NSF - DD, F2, D and I</t>
  </si>
  <si>
    <t xml:space="preserve">      4760 Overhead Recovery - Grants</t>
  </si>
  <si>
    <t xml:space="preserve">   Total 4700 Grants</t>
  </si>
  <si>
    <t xml:space="preserve">   4700 Meeting Income (deleted)</t>
  </si>
  <si>
    <t xml:space="preserve">      4705 Symposium Sponsor (deleted)</t>
  </si>
  <si>
    <t xml:space="preserve">      4715 Forum Sponsor (deleted)</t>
  </si>
  <si>
    <t xml:space="preserve">      4725 Advertising (deleted)</t>
  </si>
  <si>
    <t xml:space="preserve">      4730 Exhibit Booth Income (deleted)</t>
  </si>
  <si>
    <t xml:space="preserve">      4735 Other Meeting Income (deleted)</t>
  </si>
  <si>
    <t xml:space="preserve">   Total 4700 Meeting Income (deleted)</t>
  </si>
  <si>
    <t xml:space="preserve">   4720 Registration Deposits (deleted)</t>
  </si>
  <si>
    <t xml:space="preserve">   4999 Uncategorized Income</t>
  </si>
  <si>
    <t xml:space="preserve">   Billable Expense Income</t>
  </si>
  <si>
    <t xml:space="preserve">   Discounts given</t>
  </si>
  <si>
    <t xml:space="preserve">   Markup</t>
  </si>
  <si>
    <t xml:space="preserve">   Sales of Product Income</t>
  </si>
  <si>
    <t xml:space="preserve">   Shipping Income</t>
  </si>
  <si>
    <t xml:space="preserve">   Unapplied Cash Payment Income</t>
  </si>
  <si>
    <t xml:space="preserve">   Uncategorized Income-1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</si>
  <si>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</si>
  <si>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</si>
  <si>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</si>
  <si>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</si>
  <si>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</si>
  <si>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</si>
  <si>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1099 -MISC</t>
  </si>
  <si>
    <t xml:space="preserve">   5000 EMPLOYMENT EXPENSES</t>
  </si>
  <si>
    <t xml:space="preserve">      5010 Salaries &amp; wages</t>
  </si>
  <si>
    <t xml:space="preserve">      5015 Payroll taxes</t>
  </si>
  <si>
    <t xml:space="preserve">      5020 Workers comp insurance</t>
  </si>
  <si>
    <t xml:space="preserve">      5025 Employee benefits</t>
  </si>
  <si>
    <t xml:space="preserve">      5030 401(k) / TSA matching 6%</t>
  </si>
  <si>
    <t xml:space="preserve">      5035 Staff training</t>
  </si>
  <si>
    <t xml:space="preserve">      5036 Grants Senior Personnel</t>
  </si>
  <si>
    <t xml:space="preserve">      5037 Grants - Students</t>
  </si>
  <si>
    <t xml:space="preserve">      5038 Grants - Other Professionals</t>
  </si>
  <si>
    <t xml:space="preserve">      5039 Grants-Indirect Costs</t>
  </si>
  <si>
    <t xml:space="preserve">      5040 Conference expenses (deleted)</t>
  </si>
  <si>
    <t xml:space="preserve">      5040 Fringe Benefit - Grants</t>
  </si>
  <si>
    <t xml:space="preserve">      5045 Ex. Dir. relocation costs</t>
  </si>
  <si>
    <t xml:space="preserve">      5050 Ex Dir office travel/operations</t>
  </si>
  <si>
    <t xml:space="preserve">      5055 Other</t>
  </si>
  <si>
    <t xml:space="preserve">   Total 5000 EMPLOYMENT EXPENSES</t>
  </si>
  <si>
    <t xml:space="preserve">   501 BSA Business Manager (deleted)</t>
  </si>
  <si>
    <t xml:space="preserve">   501.5 Business Office expenses (deleted)</t>
  </si>
  <si>
    <t xml:space="preserve">      501.51 Web site - hosting (deleted)</t>
  </si>
  <si>
    <t xml:space="preserve">      501.52 Postage - mailings (deleted)</t>
  </si>
  <si>
    <t xml:space="preserve">      501.53 Office supplies, accounting (deleted)</t>
  </si>
  <si>
    <t xml:space="preserve">      501.54 E-commerce &amp; memb renewal fee (deleted)</t>
  </si>
  <si>
    <t xml:space="preserve">      501.55 MOBOT annual fee &amp; services (deleted)</t>
  </si>
  <si>
    <t xml:space="preserve">   Total 501.5 Business Office expenses (deleted)</t>
  </si>
  <si>
    <t xml:space="preserve">   501.6 Editorial Office (deleted)</t>
  </si>
  <si>
    <t xml:space="preserve">   501.7 Production expenses (deleted)</t>
  </si>
  <si>
    <t xml:space="preserve">   502 Annual Meeting Expenses (deleted)</t>
  </si>
  <si>
    <t xml:space="preserve">   503 Past President's Symposium (deleted)</t>
  </si>
  <si>
    <t xml:space="preserve">   504 Section exp - allotment a/c's (deleted)</t>
  </si>
  <si>
    <t xml:space="preserve">   504.1 Section exp. - cash a/c's (deleted)</t>
  </si>
  <si>
    <t xml:space="preserve">   504.11 Karling (deleted)</t>
  </si>
  <si>
    <t xml:space="preserve">   504.12 Other (deleted)</t>
  </si>
  <si>
    <t xml:space="preserve">   504.2 Section expenses - Karling (deleted)</t>
  </si>
  <si>
    <t xml:space="preserve">   505 Standing Committee Expenses (deleted)</t>
  </si>
  <si>
    <t xml:space="preserve">   505.2 Personnel committee (deleted)</t>
  </si>
  <si>
    <t xml:space="preserve">   505.3 Search &amp; screen comm - Ex Dir (deleted)</t>
  </si>
  <si>
    <t xml:space="preserve">   505.4 Search Ex. Dir - advertising (deleted)</t>
  </si>
  <si>
    <t xml:space="preserve">   506 Annual Meeting Coordinator (deleted)</t>
  </si>
  <si>
    <t xml:space="preserve">   507 Executive Committee Expenses (deleted)</t>
  </si>
  <si>
    <t xml:space="preserve">   5070 CONTRACT LABOR &amp; STIPENDS</t>
  </si>
  <si>
    <t xml:space="preserve">      5071 AJB Contract Labor-Copy Editing</t>
  </si>
  <si>
    <t xml:space="preserve">      5072 Consultants - PlantingScience Contract Labor</t>
  </si>
  <si>
    <t xml:space="preserve">      5073 PlantingScience Stipend</t>
  </si>
  <si>
    <t xml:space="preserve">      5074 Botany Conference Contract Labor</t>
  </si>
  <si>
    <t xml:space="preserve">      5075 Botany Conference Speaker Stipend</t>
  </si>
  <si>
    <t xml:space="preserve">      5080 Contract Labor - General</t>
  </si>
  <si>
    <t xml:space="preserve">      5081 Contract Labor - Web</t>
  </si>
  <si>
    <t xml:space="preserve">      5082 Tuition - Graduate Students</t>
  </si>
  <si>
    <t xml:space="preserve">   Total 5070 CONTRACT LABOR &amp; STIPENDS</t>
  </si>
  <si>
    <t xml:space="preserve">   508 Professional Association Dues (deleted)</t>
  </si>
  <si>
    <t xml:space="preserve">   509 AIBS Expenditures (deleted)</t>
  </si>
  <si>
    <t xml:space="preserve">   5090 Participant Support Costs</t>
  </si>
  <si>
    <t xml:space="preserve">      5091 Stipends - NSF Grant</t>
  </si>
  <si>
    <t xml:space="preserve">      5092 Participant Travel - NSF</t>
  </si>
  <si>
    <t xml:space="preserve">      5093 Participant - Subsistence</t>
  </si>
  <si>
    <t xml:space="preserve">      5094 Participant - Other</t>
  </si>
  <si>
    <t xml:space="preserve">   Total 5090 Participant Support Costs</t>
  </si>
  <si>
    <t xml:space="preserve">   510 Awards (deleted)</t>
  </si>
  <si>
    <t xml:space="preserve">   5100 TRAVEL &amp; MEETINGS</t>
  </si>
  <si>
    <t xml:space="preserve">      5110 Air Travel</t>
  </si>
  <si>
    <t xml:space="preserve">      5115 Car Rental &amp; Fuel/Running costs</t>
  </si>
  <si>
    <t xml:space="preserve">      5116 Mileage</t>
  </si>
  <si>
    <t xml:space="preserve">      5117 Taxi/Ground Transport</t>
  </si>
  <si>
    <t xml:space="preserve">      5118 Parking &amp; Tolls</t>
  </si>
  <si>
    <t xml:space="preserve">      5120 Accomodation</t>
  </si>
  <si>
    <t xml:space="preserve">      5125 Meals</t>
  </si>
  <si>
    <t xml:space="preserve">      5126 Subsistence</t>
  </si>
  <si>
    <t xml:space="preserve">      5127 Other Support Costs</t>
  </si>
  <si>
    <t xml:space="preserve">      5130 Conferences</t>
  </si>
  <si>
    <t xml:space="preserve">   Total 5100 TRAVEL &amp; MEETINGS</t>
  </si>
  <si>
    <t xml:space="preserve">   511 Secretary Expenses (deleted)</t>
  </si>
  <si>
    <t xml:space="preserve">   512 Program Director Expenses (deleted)</t>
  </si>
  <si>
    <t xml:space="preserve">   513 Treasurer Expenses (deleted)</t>
  </si>
  <si>
    <t xml:space="preserve">   514 President Expenses (deleted)</t>
  </si>
  <si>
    <t xml:space="preserve">   515 President-Elect Expenses (deleted)</t>
  </si>
  <si>
    <t xml:space="preserve">   516 Past-President Expenses (deleted)</t>
  </si>
  <si>
    <t xml:space="preserve">   518 General Expenses (deleted)</t>
  </si>
  <si>
    <t xml:space="preserve">   519 Accounting Expenses (deleted)</t>
  </si>
  <si>
    <t xml:space="preserve">   520 Electronic Publication &amp; Web (deleted)</t>
  </si>
  <si>
    <t xml:space="preserve">   5200 FACILITY EXPENSES</t>
  </si>
  <si>
    <t xml:space="preserve">      5210 Rent</t>
  </si>
  <si>
    <t xml:space="preserve">      5215 Power &amp; utilities</t>
  </si>
  <si>
    <t xml:space="preserve">      5220 MBG Support</t>
  </si>
  <si>
    <t xml:space="preserve">      5225 Maintenance</t>
  </si>
  <si>
    <t xml:space="preserve">      5230 Insurance - Use 5545 Now</t>
  </si>
  <si>
    <t xml:space="preserve">      5235 Telephone</t>
  </si>
  <si>
    <t xml:space="preserve">      5240 Mobile phone / Internet</t>
  </si>
  <si>
    <t xml:space="preserve">   Total 5200 FACILITY EXPENSES</t>
  </si>
  <si>
    <t xml:space="preserve">   521 Financial Advisory Committee (deleted)</t>
  </si>
  <si>
    <t xml:space="preserve">   522 AJB ad hoc Task Force (deleted)</t>
  </si>
  <si>
    <t xml:space="preserve">   523 Education Committee Expenses (deleted)</t>
  </si>
  <si>
    <t xml:space="preserve">   524 AJB Transfers/Extra AJB (deleted)</t>
  </si>
  <si>
    <t xml:space="preserve">   5300 INFRASTRUCTURE EXPENSES</t>
  </si>
  <si>
    <t xml:space="preserve">      5305 Computer Services - NSF Grants</t>
  </si>
  <si>
    <t xml:space="preserve">      5310 Web Hosting</t>
  </si>
  <si>
    <t xml:space="preserve">      5320 IT Support</t>
  </si>
  <si>
    <t xml:space="preserve">   Total 5300 INFRASTRUCTURE EXPENSES</t>
  </si>
  <si>
    <t xml:space="preserve">   5400 OFFICE EXPENSES</t>
  </si>
  <si>
    <t xml:space="preserve">      5410 Supplies</t>
  </si>
  <si>
    <t xml:space="preserve">      5411 Paper Materials-Inquiry Starter</t>
  </si>
  <si>
    <t xml:space="preserve">      5412 Other Materials - Inquiry Starter</t>
  </si>
  <si>
    <t xml:space="preserve">      5413 Inquiry Starter Postage</t>
  </si>
  <si>
    <t xml:space="preserve">      5414 Copying/Reproduction/Image Scanning</t>
  </si>
  <si>
    <t xml:space="preserve">      5415 Postage</t>
  </si>
  <si>
    <t xml:space="preserve">      5420 Mailing Materials</t>
  </si>
  <si>
    <t xml:space="preserve">      5425 Bank charges-USE 5535</t>
  </si>
  <si>
    <t xml:space="preserve">      5430 Insurance-Use 5545 Now</t>
  </si>
  <si>
    <t xml:space="preserve">      5440 Equipment-Computer</t>
  </si>
  <si>
    <t xml:space="preserve">      5441 Equipment-Software</t>
  </si>
  <si>
    <t xml:space="preserve">      5442 Equipment-Printer</t>
  </si>
  <si>
    <t xml:space="preserve">      5443 Equipment-Printer Supplies</t>
  </si>
  <si>
    <t xml:space="preserve">   Total 5400 OFFICE EXPENSES</t>
  </si>
  <si>
    <t xml:space="preserve">   550 Special Initiatives (deleted)</t>
  </si>
  <si>
    <t xml:space="preserve">      550.1 AJB Signature (deleted)</t>
  </si>
  <si>
    <t xml:space="preserve">      550.2 Consultants - membership/mktg. (deleted)</t>
  </si>
  <si>
    <t xml:space="preserve">      550.3 Education committee (deleted)</t>
  </si>
  <si>
    <t xml:space="preserve">      550.4 Karling Awards (deleted)</t>
  </si>
  <si>
    <t xml:space="preserve">      550.5 Audit costs/Ohio office (deleted)</t>
  </si>
  <si>
    <t xml:space="preserve">   Total 550 Special Initiatives (deleted)</t>
  </si>
  <si>
    <t xml:space="preserve">   5500 OTHER EXPENSES</t>
  </si>
  <si>
    <t xml:space="preserve">      5510 Accounting fees</t>
  </si>
  <si>
    <t xml:space="preserve">      5511 QuickBooks Fee</t>
  </si>
  <si>
    <t xml:space="preserve">      5515 Legal fees</t>
  </si>
  <si>
    <t xml:space="preserve">      5520 Luncheons/Presentations-DON'T USE 2008</t>
  </si>
  <si>
    <t xml:space="preserve">      5525 Advertising/Promotion</t>
  </si>
  <si>
    <t xml:space="preserve">      5530 Bank fees-DON'T USE 2008</t>
  </si>
  <si>
    <t xml:space="preserve">      5535 Bank charges</t>
  </si>
  <si>
    <t xml:space="preserve">      5536 Bc Credit Card Fee</t>
  </si>
  <si>
    <t xml:space="preserve">      5537 Interest Paid</t>
  </si>
  <si>
    <t xml:space="preserve">      5540 Depreciation</t>
  </si>
  <si>
    <t xml:space="preserve">      5545 Insurance</t>
  </si>
  <si>
    <t xml:space="preserve">      5547 Annual Meeting cost</t>
  </si>
  <si>
    <t xml:space="preserve">      5548 Past President Symposium</t>
  </si>
  <si>
    <t xml:space="preserve">      5550 Other</t>
  </si>
  <si>
    <t xml:space="preserve">   Total 5500 OTHER EXPENSES</t>
  </si>
  <si>
    <t xml:space="preserve">   560 Development Consultants (deleted)</t>
  </si>
  <si>
    <t xml:space="preserve">   5600 PUBLICATIONS</t>
  </si>
  <si>
    <t xml:space="preserve">      5610 Printing costs</t>
  </si>
  <si>
    <t xml:space="preserve">      5615 Electronic fees</t>
  </si>
  <si>
    <t xml:space="preserve">      5620 Publication</t>
  </si>
  <si>
    <t xml:space="preserve">      5625 Mailing costs</t>
  </si>
  <si>
    <t xml:space="preserve">      5630 Storage</t>
  </si>
  <si>
    <t xml:space="preserve">      5635 Advertisement</t>
  </si>
  <si>
    <t xml:space="preserve">      5640 Alterations</t>
  </si>
  <si>
    <t xml:space="preserve">      5645 AJB Signature-DON'T USE 2008</t>
  </si>
  <si>
    <t xml:space="preserve">      5650 Contract Labor - Copy/Editing</t>
  </si>
  <si>
    <t xml:space="preserve">      5655 Editor-In-Chief Stipend</t>
  </si>
  <si>
    <t xml:space="preserve">      5660 APPS Income - Wiley Transfer</t>
  </si>
  <si>
    <t xml:space="preserve">      5665 AJB Income - Wiley Transfer</t>
  </si>
  <si>
    <t xml:space="preserve">   Total 5600 PUBLICATIONS</t>
  </si>
  <si>
    <t xml:space="preserve">   5700 DEVELOPMENT</t>
  </si>
  <si>
    <t xml:space="preserve">      5710 Development consultant</t>
  </si>
  <si>
    <t xml:space="preserve">      5715 Professional dues</t>
  </si>
  <si>
    <t xml:space="preserve">      5720 Membership Drive costs</t>
  </si>
  <si>
    <t xml:space="preserve">      5725 Awards - general</t>
  </si>
  <si>
    <t xml:space="preserve">      5730 Awards - Karling</t>
  </si>
  <si>
    <t xml:space="preserve">      5735 Outreach</t>
  </si>
  <si>
    <t xml:space="preserve">      5742 Section allocations (Mary to use)</t>
  </si>
  <si>
    <t xml:space="preserve">   Total 5700 DEVELOPMENT</t>
  </si>
  <si>
    <t xml:space="preserve">   5740 SECTION EXPENSES (deleted)</t>
  </si>
  <si>
    <t xml:space="preserve">   575 Exec. Dir. Relocation &amp; setup (deleted)</t>
  </si>
  <si>
    <t xml:space="preserve">   580 Exec. Dir. Travel &amp; Operational (deleted)</t>
  </si>
  <si>
    <t xml:space="preserve">   5800 Grant Expenses</t>
  </si>
  <si>
    <t xml:space="preserve">      5805 Grant - Other Direct Costs</t>
  </si>
  <si>
    <t xml:space="preserve">      5810 Grant - Indirect Costs</t>
  </si>
  <si>
    <t xml:space="preserve">      5820 Monsanto Grant Expenses</t>
  </si>
  <si>
    <t xml:space="preserve">      5830 UMEB Expenses</t>
  </si>
  <si>
    <t xml:space="preserve">      5840 Unallowable Grant Expenses</t>
  </si>
  <si>
    <t xml:space="preserve">   Total 5800 Grant Expenses</t>
  </si>
  <si>
    <t xml:space="preserve">   6560 Payroll Expenses</t>
  </si>
  <si>
    <t xml:space="preserve">   6999 Uncategorized Expenses</t>
  </si>
  <si>
    <t xml:space="preserve">   8150 Student Projectionist (deleted)</t>
  </si>
  <si>
    <t xml:space="preserve">   Payroll Expenses-1</t>
  </si>
  <si>
    <t xml:space="preserve">   Purchases</t>
  </si>
  <si>
    <t xml:space="preserve">   Uncategorized Expense</t>
  </si>
  <si>
    <t>Total Expenses</t>
  </si>
  <si>
    <t>Net Operating Income</t>
  </si>
  <si>
    <t>Other Income</t>
  </si>
  <si>
    <t xml:space="preserve">   4600 Transfer Account</t>
  </si>
  <si>
    <t xml:space="preserve">   6100 SECTIONS &amp; SPECIAL FUNDS</t>
  </si>
  <si>
    <t xml:space="preserve">      6101 Section Dues</t>
  </si>
  <si>
    <t xml:space="preserve">      6102 Sectional Award Income</t>
  </si>
  <si>
    <t xml:space="preserve">      6103 Other Awards - BSA Restricted</t>
  </si>
  <si>
    <t xml:space="preserve">      6105 Sectional Endowment income</t>
  </si>
  <si>
    <t xml:space="preserve">      6108 Botany Friends/Botany Thriving</t>
  </si>
  <si>
    <t xml:space="preserve">      6110 Sectional donations</t>
  </si>
  <si>
    <t xml:space="preserve">      6115 BSA Past Presidents Fund</t>
  </si>
  <si>
    <t xml:space="preserve">      6120 Kaplan Memorial Fund</t>
  </si>
  <si>
    <t xml:space="preserve">      6145 Section &amp; Special expenses paid</t>
  </si>
  <si>
    <t xml:space="preserve">         AJ Sharp</t>
  </si>
  <si>
    <t xml:space="preserve">         Botanical Friends / BSA Endow</t>
  </si>
  <si>
    <t xml:space="preserve">         Bryological</t>
  </si>
  <si>
    <t xml:space="preserve">         Cheadle &amp; Conant Travel</t>
  </si>
  <si>
    <t xml:space="preserve">         Cichan / Cookson / Remy</t>
  </si>
  <si>
    <t xml:space="preserve">         Darbaker (deleted)</t>
  </si>
  <si>
    <t xml:space="preserve">         Devel &amp; Struct / D&amp;S Travel Awards</t>
  </si>
  <si>
    <t xml:space="preserve">         Ecological</t>
  </si>
  <si>
    <t xml:space="preserve">         Economic</t>
  </si>
  <si>
    <t xml:space="preserve">         Genetics / Menzel Award</t>
  </si>
  <si>
    <t xml:space="preserve">         Grady Webster</t>
  </si>
  <si>
    <t xml:space="preserve">         Historical / Mycological</t>
  </si>
  <si>
    <t xml:space="preserve">         Karling &amp; K Esau Award</t>
  </si>
  <si>
    <t xml:space="preserve">         Li-Cor &amp; DNA Plant</t>
  </si>
  <si>
    <t xml:space="preserve">         Mosely Student Awards</t>
  </si>
  <si>
    <t xml:space="preserve">         Northeastern / Pacific</t>
  </si>
  <si>
    <t xml:space="preserve">         Paleobotany</t>
  </si>
  <si>
    <t xml:space="preserve">         Phycological / Darbaker</t>
  </si>
  <si>
    <t xml:space="preserve">         Physiology</t>
  </si>
  <si>
    <t xml:space="preserve">         Phytochemical / Alston</t>
  </si>
  <si>
    <t xml:space="preserve">         Pteridology / Wherry</t>
  </si>
  <si>
    <t xml:space="preserve">         Southeast / Cooley / Lawrence / Pelton</t>
  </si>
  <si>
    <t xml:space="preserve">         Systematics</t>
  </si>
  <si>
    <t xml:space="preserve">         Teaching &amp; Postlethwait Award</t>
  </si>
  <si>
    <t xml:space="preserve">         Tropical / Mid-Continent</t>
  </si>
  <si>
    <t xml:space="preserve">      Total 6145 Section &amp; Special expenses paid</t>
  </si>
  <si>
    <t xml:space="preserve">   Total 6100 SECTIONS &amp; SPECIAL FUNDS</t>
  </si>
  <si>
    <t xml:space="preserve">   7000 INVESTMENT INCOME</t>
  </si>
  <si>
    <t xml:space="preserve">      7010 Karling endowment fund</t>
  </si>
  <si>
    <t xml:space="preserve">      7015 Interest Income</t>
  </si>
  <si>
    <t xml:space="preserve">      7025 Dividends - SSB (stocks &amp; cash)</t>
  </si>
  <si>
    <t xml:space="preserve">      7030 Reinv Dividends-SSB mutual fds</t>
  </si>
  <si>
    <t xml:space="preserve">      7035 Capital gains-SSB mutual funds</t>
  </si>
  <si>
    <t xml:space="preserve">      7040 Qrtly allocation to funds</t>
  </si>
  <si>
    <t xml:space="preserve">      7045 Investment fees (new SSB a/c)</t>
  </si>
  <si>
    <t xml:space="preserve">      7046 Investment Refund Income</t>
  </si>
  <si>
    <t xml:space="preserve">      7050 Prin with - SSB/special init</t>
  </si>
  <si>
    <t xml:space="preserve">   Total 7000 INVESTMENT INCOME</t>
  </si>
  <si>
    <t xml:space="preserve">   7200 GAIN / (LOSS) SSB FUNDS</t>
  </si>
  <si>
    <t xml:space="preserve">      7210 Unrealized - monthly valuation</t>
  </si>
  <si>
    <t xml:space="preserve">      7220 Realized on sold securities</t>
  </si>
  <si>
    <t xml:space="preserve">   Total 7200 GAIN / (LOSS) SSB FUNDS</t>
  </si>
  <si>
    <t xml:space="preserve">   8000 BOTANY INCOME</t>
  </si>
  <si>
    <t xml:space="preserve">      8010 Botany 2001 (deleted)</t>
  </si>
  <si>
    <t xml:space="preserve">      8020 Botany 2002 (deleted)</t>
  </si>
  <si>
    <t xml:space="preserve">      8020 Meeting Sponsorship</t>
  </si>
  <si>
    <t xml:space="preserve">      8030 Botany 2003 (deleted)</t>
  </si>
  <si>
    <t xml:space="preserve">      8035 Registration Fees</t>
  </si>
  <si>
    <t xml:space="preserve">      8040 Exhibitor Booth Income</t>
  </si>
  <si>
    <t xml:space="preserve">      8045 Symposium Sponsor</t>
  </si>
  <si>
    <t xml:space="preserve">      8050 Forum Sponsorship</t>
  </si>
  <si>
    <t xml:space="preserve">      8055 Advertising</t>
  </si>
  <si>
    <t xml:space="preserve">      8060 Participating Society Repay</t>
  </si>
  <si>
    <t xml:space="preserve">      8062 Other Reimbursements</t>
  </si>
  <si>
    <t xml:space="preserve">      8065 Other Meeting Income</t>
  </si>
  <si>
    <t xml:space="preserve">   Total 8000 BOTANY INCOME</t>
  </si>
  <si>
    <t>Total Other Income</t>
  </si>
  <si>
    <t>Other Expenses</t>
  </si>
  <si>
    <t xml:space="preserve">   8100 BOTANY EXPENSES</t>
  </si>
  <si>
    <t xml:space="preserve">      8101 Profit Sharing to Societies</t>
  </si>
  <si>
    <t xml:space="preserve">      8110 Botany 2000 expenses (deleted)</t>
  </si>
  <si>
    <t xml:space="preserve">      8110 Personnel Expenses</t>
  </si>
  <si>
    <t xml:space="preserve">         8110-1 Program Director Expenses</t>
  </si>
  <si>
    <t xml:space="preserve">         8110-2 Onsite Labor</t>
  </si>
  <si>
    <t xml:space="preserve">      Total 8110 Personnel Expenses</t>
  </si>
  <si>
    <t xml:space="preserve">      8115 Booth Sales to Karling Fund</t>
  </si>
  <si>
    <t xml:space="preserve">      8120 Botany 2001 expenses (deleted)</t>
  </si>
  <si>
    <t xml:space="preserve">      8120 Exhibit Hall</t>
  </si>
  <si>
    <t xml:space="preserve">         8125 Posterboards</t>
  </si>
  <si>
    <t xml:space="preserve">      Total 8120 Exhibit Hall</t>
  </si>
  <si>
    <t xml:space="preserve">      8130 Botany 2002 expenses (deleted)</t>
  </si>
  <si>
    <t xml:space="preserve">      8140 Botany 2003 expenses (deleted)</t>
  </si>
  <si>
    <t xml:space="preserve">      8140 Gratuities</t>
  </si>
  <si>
    <t xml:space="preserve">      8145 Botany 2004 Expenses (deleted)</t>
  </si>
  <si>
    <t xml:space="preserve">      8150 Audio Visual Expenses</t>
  </si>
  <si>
    <t xml:space="preserve">      8150 Botany 2005 expenses (deleted)</t>
  </si>
  <si>
    <t xml:space="preserve">      8150.1 Student Projectionists</t>
  </si>
  <si>
    <t xml:space="preserve">      8155 Registration &amp; Housing</t>
  </si>
  <si>
    <t xml:space="preserve">         8155-1 Registration Refunds</t>
  </si>
  <si>
    <t xml:space="preserve">         8155.2 Merchant Bankcard Refunds</t>
  </si>
  <si>
    <t xml:space="preserve">      Total 8155 Registration &amp; Housing</t>
  </si>
  <si>
    <t xml:space="preserve">      8157 Promotional Materials</t>
  </si>
  <si>
    <t xml:space="preserve">         8157-1 Meeting Bags</t>
  </si>
  <si>
    <t xml:space="preserve">         8157-2 Meeting T-shirts</t>
  </si>
  <si>
    <t xml:space="preserve">         8157-3 VIP Gifts</t>
  </si>
  <si>
    <t xml:space="preserve">      Total 8157 Promotional Materials</t>
  </si>
  <si>
    <t xml:space="preserve">      8160 Fall Site Visit</t>
  </si>
  <si>
    <t xml:space="preserve">      8161 Future Meeting Site Visits</t>
  </si>
  <si>
    <t xml:space="preserve">      8162 Speaker Expenses</t>
  </si>
  <si>
    <t xml:space="preserve">      8163 Honoraria</t>
  </si>
  <si>
    <t xml:space="preserve">      8165 Credit Card Fees &amp; Expenses</t>
  </si>
  <si>
    <t xml:space="preserve">      8167 Education &amp; Training</t>
  </si>
  <si>
    <t xml:space="preserve">      8170 Exhibitor Expenses</t>
  </si>
  <si>
    <t xml:space="preserve">      8173 Postage &amp; Printing</t>
  </si>
  <si>
    <t xml:space="preserve">         8173.1 Postage Meter</t>
  </si>
  <si>
    <t xml:space="preserve">         8173.2 Shipping Supplies to Meeting</t>
  </si>
  <si>
    <t xml:space="preserve">      Total 8173 Postage &amp; Printing</t>
  </si>
  <si>
    <t xml:space="preserve">      8175 Office Supplies</t>
  </si>
  <si>
    <t xml:space="preserve">      8176 Office Building Expense</t>
  </si>
  <si>
    <t xml:space="preserve">         8176.1 New Office Equipment</t>
  </si>
  <si>
    <t xml:space="preserve">         8176.2 Office Cleaning Out Expenses</t>
  </si>
  <si>
    <t xml:space="preserve">      Total 8176 Office Building Expense</t>
  </si>
  <si>
    <t xml:space="preserve">      8178 Site Selection</t>
  </si>
  <si>
    <t xml:space="preserve">      8180 Utilities</t>
  </si>
  <si>
    <t xml:space="preserve">      8183 Insurance</t>
  </si>
  <si>
    <t xml:space="preserve">      8185 Bank One service chg</t>
  </si>
  <si>
    <t xml:space="preserve">      8190 Field Trip Expenses</t>
  </si>
  <si>
    <t xml:space="preserve">      8191 Local Tour Expenses</t>
  </si>
  <si>
    <t xml:space="preserve">      8195 Food &amp; Beverage</t>
  </si>
  <si>
    <t xml:space="preserve">      8196 Signs</t>
  </si>
  <si>
    <t xml:space="preserve">      8197 Forum, Program &amp; Abstracts</t>
  </si>
  <si>
    <t xml:space="preserve">      8199 Misc Expenses</t>
  </si>
  <si>
    <t xml:space="preserve">   Total 8100 BOTANY EXPENSES</t>
  </si>
  <si>
    <t xml:space="preserve">   8200 Botany 2007 ACTIVITY (JOINT CONGRESS, CHICAGO)</t>
  </si>
  <si>
    <t xml:space="preserve">      8210 Botany 2007 Income</t>
  </si>
  <si>
    <t xml:space="preserve">      8220 Botany 2007 Expenses</t>
  </si>
  <si>
    <t xml:space="preserve">      8221 Other Miscellaneous Expense</t>
  </si>
  <si>
    <t xml:space="preserve">   Total 8200 Botany 2007 ACTIVITY (JOINT CONGRESS, CHICAGO)</t>
  </si>
  <si>
    <t xml:space="preserve">   8250 Botany 2008 - SUMMARY (Canada)</t>
  </si>
  <si>
    <t xml:space="preserve">      8260 Botany 2008 Income</t>
  </si>
  <si>
    <t xml:space="preserve">      8270 Botany 2008 Expenses</t>
  </si>
  <si>
    <t xml:space="preserve">   Total 8250 Botany 2008 - SUMMARY (Canada)</t>
  </si>
  <si>
    <t xml:space="preserve">   8300 Botany 2009 - SUMMARY (Snowbird, UT)</t>
  </si>
  <si>
    <t xml:space="preserve">      8310 Botany 2009 Income</t>
  </si>
  <si>
    <t xml:space="preserve">      8320 Botany 2009 Expenses</t>
  </si>
  <si>
    <t xml:space="preserve">   Total 8300 Botany 2009 - SUMMARY (Snowbird, UT)</t>
  </si>
  <si>
    <t xml:space="preserve">   8400 Botany 2010 - SUMMARY (Rhode Island)</t>
  </si>
  <si>
    <t xml:space="preserve">      8410 Botany 2010 Income</t>
  </si>
  <si>
    <t xml:space="preserve">      8420 Botany 2010 Expenses</t>
  </si>
  <si>
    <t xml:space="preserve">   Total 8400 Botany 2010 - SUMMARY (Rhode Island)</t>
  </si>
  <si>
    <t xml:space="preserve">   8500 Botany 2011 - SUMMARY</t>
  </si>
  <si>
    <t xml:space="preserve">      8510 Botany 2011 - Summary of Income</t>
  </si>
  <si>
    <t xml:space="preserve">      8520 Botany 2011 - Expenses</t>
  </si>
  <si>
    <t xml:space="preserve">   Total 8500 Botany 2011 - SUMMARY</t>
  </si>
  <si>
    <t xml:space="preserve">   9999 Unused Allotment Accounts</t>
  </si>
  <si>
    <t xml:space="preserve">   999999 test (deleted)</t>
  </si>
  <si>
    <t xml:space="preserve">   Reconciliation Discrepancies</t>
  </si>
  <si>
    <t>Total Other Expenses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</si>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</sst>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* #,##0.00\ _€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4" fillId="2" borderId="0" xfId="0" applyFont="1" applyFill="1"/>
    <xf numFmtId="3" fontId="0" fillId="2" borderId="0" xfId="0" applyNumberFormat="1" applyFill="1"/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5" fillId="0" borderId="0" xfId="0" applyFont="1"/>
    <xf numFmtId="3" fontId="6" fillId="0" borderId="0" xfId="0" applyNumberFormat="1" applyFont="1"/>
    <xf numFmtId="3" fontId="7" fillId="2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0" fillId="3" borderId="0" xfId="0" applyFill="1"/>
    <xf numFmtId="0" fontId="8" fillId="4" borderId="0" xfId="0" applyFont="1" applyFill="1" applyAlignment="1">
      <alignment horizontal="left" wrapText="1"/>
    </xf>
    <xf numFmtId="164" fontId="8" fillId="4" borderId="1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1Draft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1DraftBudget20200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/>
      <sheetData sheetId="1">
        <row r="501">
          <cell r="R501">
            <v>227198</v>
          </cell>
        </row>
        <row r="506">
          <cell r="R506">
            <v>793550.32000000007</v>
          </cell>
        </row>
        <row r="507">
          <cell r="R507">
            <v>354002.29599999997</v>
          </cell>
        </row>
        <row r="511">
          <cell r="R511">
            <v>5000</v>
          </cell>
        </row>
        <row r="516">
          <cell r="R516">
            <v>0</v>
          </cell>
        </row>
        <row r="521">
          <cell r="R521">
            <v>699454</v>
          </cell>
        </row>
        <row r="522">
          <cell r="R522">
            <v>699454</v>
          </cell>
        </row>
        <row r="526">
          <cell r="R526">
            <v>30000</v>
          </cell>
        </row>
        <row r="527">
          <cell r="R527">
            <v>15340.902399999999</v>
          </cell>
        </row>
        <row r="531">
          <cell r="R531">
            <v>0</v>
          </cell>
        </row>
        <row r="532">
          <cell r="R532">
            <v>37350</v>
          </cell>
        </row>
        <row r="536">
          <cell r="R536">
            <v>30000</v>
          </cell>
        </row>
        <row r="537">
          <cell r="R537">
            <v>36500</v>
          </cell>
        </row>
        <row r="541">
          <cell r="R541">
            <v>30000</v>
          </cell>
        </row>
        <row r="547">
          <cell r="R5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  <row r="2">
          <cell r="A2" t="str">
            <v>Profit and Loss</v>
          </cell>
        </row>
        <row r="3">
          <cell r="A3" t="str">
            <v>FY2021</v>
          </cell>
        </row>
      </sheetData>
      <sheetData sheetId="1">
        <row r="502">
          <cell r="R502">
            <v>520728.65959999996</v>
          </cell>
        </row>
        <row r="512">
          <cell r="R512">
            <v>57272.864000000001</v>
          </cell>
        </row>
        <row r="517">
          <cell r="R517">
            <v>53205.26690000001</v>
          </cell>
        </row>
        <row r="542">
          <cell r="R542">
            <v>60000</v>
          </cell>
        </row>
        <row r="546">
          <cell r="R546">
            <v>25000</v>
          </cell>
        </row>
        <row r="551">
          <cell r="R551">
            <v>1840202.32</v>
          </cell>
        </row>
        <row r="552">
          <cell r="R552">
            <v>1833853.9889000002</v>
          </cell>
        </row>
      </sheetData>
      <sheetData sheetId="2"/>
      <sheetData sheetId="3">
        <row r="10">
          <cell r="Q10">
            <v>110000</v>
          </cell>
        </row>
        <row r="42">
          <cell r="Q42">
            <v>74000</v>
          </cell>
        </row>
        <row r="43">
          <cell r="Q43">
            <v>5500</v>
          </cell>
        </row>
        <row r="49">
          <cell r="Q49">
            <v>2000</v>
          </cell>
        </row>
        <row r="52">
          <cell r="Q52">
            <v>35698</v>
          </cell>
        </row>
        <row r="60">
          <cell r="Q60">
            <v>0</v>
          </cell>
        </row>
        <row r="78">
          <cell r="Q78">
            <v>280994.35999999993</v>
          </cell>
        </row>
        <row r="79">
          <cell r="Q79">
            <v>26004.002400000005</v>
          </cell>
        </row>
        <row r="80">
          <cell r="Q80">
            <v>5832.4071999999987</v>
          </cell>
        </row>
        <row r="81">
          <cell r="Q81">
            <v>18780.668400000006</v>
          </cell>
        </row>
        <row r="82">
          <cell r="Q82">
            <v>17497.221599999993</v>
          </cell>
        </row>
        <row r="83">
          <cell r="Q83">
            <v>2000</v>
          </cell>
        </row>
        <row r="101">
          <cell r="Q101">
            <v>0</v>
          </cell>
        </row>
        <row r="123">
          <cell r="Q123">
            <v>7000</v>
          </cell>
        </row>
        <row r="124">
          <cell r="Q124">
            <v>20000</v>
          </cell>
        </row>
        <row r="137">
          <cell r="Q137">
            <v>4900</v>
          </cell>
        </row>
        <row r="142">
          <cell r="Q142">
            <v>1820</v>
          </cell>
        </row>
        <row r="143">
          <cell r="Q143">
            <v>650</v>
          </cell>
        </row>
        <row r="146">
          <cell r="Q146">
            <v>12000</v>
          </cell>
        </row>
        <row r="158">
          <cell r="Q158">
            <v>15800</v>
          </cell>
        </row>
        <row r="159">
          <cell r="Q159">
            <v>8000</v>
          </cell>
        </row>
        <row r="160">
          <cell r="Q160">
            <v>2400</v>
          </cell>
        </row>
        <row r="164">
          <cell r="Q164">
            <v>2400</v>
          </cell>
        </row>
        <row r="172">
          <cell r="Q172">
            <v>7800</v>
          </cell>
        </row>
        <row r="173">
          <cell r="Q173">
            <v>14000</v>
          </cell>
        </row>
        <row r="176">
          <cell r="Q176">
            <v>4000</v>
          </cell>
        </row>
        <row r="180">
          <cell r="Q180">
            <v>1250</v>
          </cell>
        </row>
        <row r="181">
          <cell r="Q181">
            <v>3000</v>
          </cell>
        </row>
        <row r="185">
          <cell r="Q185">
            <v>3800</v>
          </cell>
        </row>
        <row r="186">
          <cell r="Q186">
            <v>4200</v>
          </cell>
        </row>
        <row r="196">
          <cell r="Q196">
            <v>0</v>
          </cell>
        </row>
        <row r="198">
          <cell r="Q198">
            <v>22000</v>
          </cell>
        </row>
        <row r="199">
          <cell r="Q199">
            <v>2400</v>
          </cell>
        </row>
        <row r="200">
          <cell r="Q200">
            <v>500</v>
          </cell>
        </row>
        <row r="202">
          <cell r="Q202">
            <v>500</v>
          </cell>
        </row>
        <row r="204">
          <cell r="Q204">
            <v>1400</v>
          </cell>
        </row>
        <row r="205">
          <cell r="Q205">
            <v>9000</v>
          </cell>
        </row>
        <row r="206">
          <cell r="Q206">
            <v>800</v>
          </cell>
        </row>
        <row r="208">
          <cell r="Q208">
            <v>8500</v>
          </cell>
        </row>
        <row r="230">
          <cell r="Q230">
            <v>8500</v>
          </cell>
        </row>
        <row r="234">
          <cell r="Q234">
            <v>3000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4">
        <row r="14">
          <cell r="Q14">
            <v>3800</v>
          </cell>
        </row>
        <row r="37">
          <cell r="Q37">
            <v>470000</v>
          </cell>
        </row>
        <row r="38">
          <cell r="Q38">
            <v>20000</v>
          </cell>
        </row>
        <row r="39">
          <cell r="Q39">
            <v>2000</v>
          </cell>
        </row>
        <row r="40">
          <cell r="Q40">
            <v>297750.32</v>
          </cell>
        </row>
        <row r="60">
          <cell r="Q60">
            <v>0</v>
          </cell>
        </row>
        <row r="78">
          <cell r="Q78">
            <v>213313.6</v>
          </cell>
        </row>
        <row r="79">
          <cell r="Q79">
            <v>19198.223999999998</v>
          </cell>
        </row>
        <row r="80">
          <cell r="Q80">
            <v>4266.2719999999999</v>
          </cell>
        </row>
        <row r="81">
          <cell r="Q81">
            <v>13865.383999999998</v>
          </cell>
        </row>
        <row r="82">
          <cell r="Q82">
            <v>12798.816000000003</v>
          </cell>
        </row>
        <row r="83">
          <cell r="Q83">
            <v>1000</v>
          </cell>
        </row>
        <row r="101">
          <cell r="Q101">
            <v>0</v>
          </cell>
        </row>
        <row r="137">
          <cell r="Q137">
            <v>3800</v>
          </cell>
        </row>
        <row r="142">
          <cell r="Q142">
            <v>1960</v>
          </cell>
        </row>
        <row r="143">
          <cell r="Q143">
            <v>700</v>
          </cell>
        </row>
        <row r="160">
          <cell r="Q160">
            <v>1800</v>
          </cell>
        </row>
        <row r="164">
          <cell r="Q164">
            <v>1800</v>
          </cell>
        </row>
        <row r="196">
          <cell r="Q196">
            <v>0</v>
          </cell>
        </row>
        <row r="215">
          <cell r="Q215">
            <v>9000</v>
          </cell>
        </row>
        <row r="223">
          <cell r="Q223">
            <v>45000</v>
          </cell>
        </row>
        <row r="224">
          <cell r="Q224">
            <v>24000</v>
          </cell>
        </row>
        <row r="230">
          <cell r="Q230">
            <v>1000</v>
          </cell>
        </row>
        <row r="234">
          <cell r="Q234">
            <v>500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5">
        <row r="43">
          <cell r="Q43">
            <v>5000</v>
          </cell>
        </row>
        <row r="60">
          <cell r="Q60">
            <v>0</v>
          </cell>
        </row>
        <row r="78">
          <cell r="Q78">
            <v>42342.400000000001</v>
          </cell>
        </row>
        <row r="79">
          <cell r="Q79">
            <v>3810.8159999999998</v>
          </cell>
        </row>
        <row r="80">
          <cell r="Q80">
            <v>846.84800000000007</v>
          </cell>
        </row>
        <row r="81">
          <cell r="Q81">
            <v>2752.2559999999999</v>
          </cell>
        </row>
        <row r="82">
          <cell r="Q82">
            <v>2540.5440000000003</v>
          </cell>
        </row>
        <row r="83">
          <cell r="Q83">
            <v>0</v>
          </cell>
        </row>
        <row r="101">
          <cell r="Q101">
            <v>0</v>
          </cell>
        </row>
        <row r="137">
          <cell r="Q137">
            <v>400</v>
          </cell>
        </row>
        <row r="142">
          <cell r="Q142">
            <v>280</v>
          </cell>
        </row>
        <row r="143">
          <cell r="Q143">
            <v>100</v>
          </cell>
        </row>
        <row r="146">
          <cell r="Q146">
            <v>3000</v>
          </cell>
        </row>
        <row r="160">
          <cell r="Q160">
            <v>600</v>
          </cell>
        </row>
        <row r="164">
          <cell r="Q164">
            <v>600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6">
        <row r="60">
          <cell r="Q60">
            <v>0</v>
          </cell>
        </row>
        <row r="78">
          <cell r="Q78">
            <v>37338.815799213684</v>
          </cell>
        </row>
        <row r="79">
          <cell r="Q79">
            <v>3173.5344641309366</v>
          </cell>
        </row>
        <row r="80">
          <cell r="Q80">
            <v>705.22988091798584</v>
          </cell>
        </row>
        <row r="81">
          <cell r="Q81">
            <v>2291.997112983453</v>
          </cell>
        </row>
        <row r="82">
          <cell r="Q82">
            <v>2115.6896427539568</v>
          </cell>
        </row>
        <row r="83">
          <cell r="Q83">
            <v>500</v>
          </cell>
        </row>
        <row r="101">
          <cell r="Q101">
            <v>0</v>
          </cell>
        </row>
        <row r="137">
          <cell r="Q137">
            <v>2300</v>
          </cell>
        </row>
        <row r="142">
          <cell r="Q142">
            <v>1680</v>
          </cell>
        </row>
        <row r="143">
          <cell r="Q143">
            <v>700</v>
          </cell>
        </row>
        <row r="160">
          <cell r="Q160">
            <v>1200</v>
          </cell>
        </row>
        <row r="164">
          <cell r="Q164">
            <v>1200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7">
        <row r="49">
          <cell r="Q49">
            <v>25000</v>
          </cell>
        </row>
        <row r="51">
          <cell r="Q51">
            <v>674454</v>
          </cell>
        </row>
        <row r="60">
          <cell r="Q60">
            <v>0</v>
          </cell>
        </row>
        <row r="84">
          <cell r="Q84">
            <v>133009</v>
          </cell>
        </row>
        <row r="101">
          <cell r="Q101">
            <v>0</v>
          </cell>
        </row>
        <row r="119">
          <cell r="Q119">
            <v>519895</v>
          </cell>
        </row>
        <row r="129">
          <cell r="Q129">
            <v>39000</v>
          </cell>
        </row>
        <row r="136">
          <cell r="Q136">
            <v>7550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8">
        <row r="18">
          <cell r="Q18">
            <v>15000</v>
          </cell>
        </row>
        <row r="19">
          <cell r="Q19">
            <v>10000</v>
          </cell>
        </row>
        <row r="22">
          <cell r="Q22">
            <v>5000</v>
          </cell>
        </row>
        <row r="60">
          <cell r="Q60">
            <v>0</v>
          </cell>
        </row>
        <row r="78">
          <cell r="Q78">
            <v>12595.84</v>
          </cell>
        </row>
        <row r="79">
          <cell r="Q79">
            <v>1133.6256000000001</v>
          </cell>
        </row>
        <row r="80">
          <cell r="Q80">
            <v>198.17680000000001</v>
          </cell>
        </row>
        <row r="81">
          <cell r="Q81">
            <v>818.7296</v>
          </cell>
        </row>
        <row r="82">
          <cell r="Q82">
            <v>594.53039999999999</v>
          </cell>
        </row>
        <row r="83">
          <cell r="Q83">
            <v>0</v>
          </cell>
        </row>
        <row r="101">
          <cell r="Q101">
            <v>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9">
        <row r="60">
          <cell r="Q60">
            <v>0</v>
          </cell>
        </row>
        <row r="101">
          <cell r="Q101">
            <v>0</v>
          </cell>
        </row>
        <row r="137">
          <cell r="Q137">
            <v>17400</v>
          </cell>
        </row>
        <row r="142">
          <cell r="Q142">
            <v>14700</v>
          </cell>
        </row>
        <row r="143">
          <cell r="Q143">
            <v>5250</v>
          </cell>
        </row>
        <row r="196">
          <cell r="Q196">
            <v>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0">
        <row r="13">
          <cell r="Q13">
            <v>8000</v>
          </cell>
        </row>
        <row r="22">
          <cell r="Q22">
            <v>2000</v>
          </cell>
        </row>
        <row r="43">
          <cell r="Q43">
            <v>20000</v>
          </cell>
        </row>
        <row r="60">
          <cell r="Q60">
            <v>0</v>
          </cell>
        </row>
        <row r="101">
          <cell r="Q101">
            <v>0</v>
          </cell>
        </row>
        <row r="146">
          <cell r="Q146">
            <v>7000</v>
          </cell>
        </row>
        <row r="196">
          <cell r="Q196">
            <v>0</v>
          </cell>
        </row>
        <row r="209">
          <cell r="Q209">
            <v>19500</v>
          </cell>
        </row>
        <row r="232">
          <cell r="Q232">
            <v>10000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1">
        <row r="10">
          <cell r="Q10">
            <v>15000</v>
          </cell>
        </row>
        <row r="21">
          <cell r="Q21">
            <v>15000</v>
          </cell>
        </row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32">
          <cell r="Q232">
            <v>60000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2">
        <row r="60">
          <cell r="Q60">
            <v>0</v>
          </cell>
        </row>
        <row r="101">
          <cell r="Q101">
            <v>0</v>
          </cell>
        </row>
        <row r="196">
          <cell r="Q196">
            <v>0</v>
          </cell>
        </row>
        <row r="294">
          <cell r="Q294">
            <v>107000</v>
          </cell>
        </row>
        <row r="301">
          <cell r="Q301">
            <v>-82000</v>
          </cell>
        </row>
        <row r="384">
          <cell r="Q384">
            <v>0</v>
          </cell>
        </row>
        <row r="388">
          <cell r="Q388">
            <v>0</v>
          </cell>
        </row>
        <row r="392">
          <cell r="Q392">
            <v>0</v>
          </cell>
        </row>
        <row r="396">
          <cell r="Q396">
            <v>0</v>
          </cell>
        </row>
        <row r="400">
          <cell r="Q4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1F5A-482B-0744-97B0-5783268CB632}">
  <dimension ref="A1:I64"/>
  <sheetViews>
    <sheetView tabSelected="1" workbookViewId="0">
      <selection activeCell="K64" sqref="K64"/>
    </sheetView>
  </sheetViews>
  <sheetFormatPr baseColWidth="10" defaultRowHeight="16"/>
  <cols>
    <col min="1" max="1" width="16.5" customWidth="1"/>
    <col min="2" max="2" width="18.5" customWidth="1"/>
    <col min="3" max="3" width="1.33203125" customWidth="1"/>
    <col min="5" max="5" width="4" customWidth="1"/>
    <col min="6" max="6" width="10.5" customWidth="1"/>
    <col min="7" max="7" width="4" customWidth="1"/>
    <col min="9" max="9" width="3.83203125" customWidth="1"/>
  </cols>
  <sheetData>
    <row r="1" spans="1:9" ht="18">
      <c r="A1" s="16" t="s">
        <v>0</v>
      </c>
      <c r="B1" s="17"/>
    </row>
    <row r="2" spans="1:9" ht="18">
      <c r="A2" s="16" t="s">
        <v>1</v>
      </c>
      <c r="B2" s="17"/>
    </row>
    <row r="3" spans="1:9">
      <c r="A3" s="18" t="s">
        <v>2</v>
      </c>
      <c r="B3" s="17"/>
      <c r="D3" s="4" t="s">
        <v>2</v>
      </c>
      <c r="E3" s="4"/>
      <c r="F3" s="4" t="s">
        <v>3</v>
      </c>
      <c r="G3" s="4"/>
      <c r="H3" s="4" t="s">
        <v>4</v>
      </c>
      <c r="I3" s="5"/>
    </row>
    <row r="6" spans="1:9" ht="19">
      <c r="A6" s="6" t="s">
        <v>5</v>
      </c>
      <c r="B6" s="7"/>
    </row>
    <row r="7" spans="1:9" ht="19">
      <c r="A7" s="6"/>
      <c r="B7" s="7" t="s">
        <v>6</v>
      </c>
      <c r="D7" s="7">
        <f>[1]CLASSES!R501</f>
        <v>227198</v>
      </c>
      <c r="E7" s="7"/>
      <c r="F7" s="7">
        <v>207916</v>
      </c>
      <c r="G7" s="7"/>
      <c r="H7" s="7">
        <v>202591</v>
      </c>
    </row>
    <row r="8" spans="1:9" ht="19">
      <c r="A8" s="6"/>
      <c r="B8" s="7" t="s">
        <v>7</v>
      </c>
      <c r="D8" s="7">
        <f>[2]CLASSES!R502</f>
        <v>520728.65959999996</v>
      </c>
      <c r="E8" s="7"/>
      <c r="F8" s="7">
        <v>469491.66510000004</v>
      </c>
      <c r="G8" s="7"/>
      <c r="H8" s="7">
        <v>491420</v>
      </c>
    </row>
    <row r="9" spans="1:9" ht="16" customHeight="1">
      <c r="A9" s="6"/>
      <c r="B9" s="7"/>
      <c r="D9" s="7">
        <f>D7-D8</f>
        <v>-293530.65959999996</v>
      </c>
      <c r="E9" s="7"/>
      <c r="F9" s="7">
        <v>-261575.66510000004</v>
      </c>
      <c r="G9" s="7"/>
      <c r="H9" s="7">
        <v>-288829</v>
      </c>
    </row>
    <row r="10" spans="1:9" ht="3" customHeight="1">
      <c r="A10" s="6"/>
      <c r="B10" s="7"/>
    </row>
    <row r="11" spans="1:9" ht="19">
      <c r="A11" s="6" t="s">
        <v>8</v>
      </c>
      <c r="B11" s="7"/>
    </row>
    <row r="12" spans="1:9" ht="19">
      <c r="A12" s="6"/>
      <c r="B12" s="7" t="s">
        <v>6</v>
      </c>
      <c r="D12" s="7">
        <f>[1]CLASSES!R506</f>
        <v>793550.32000000007</v>
      </c>
      <c r="E12" s="7"/>
      <c r="F12" s="7">
        <v>797516</v>
      </c>
      <c r="G12" s="7"/>
      <c r="H12" s="7">
        <v>751400</v>
      </c>
    </row>
    <row r="13" spans="1:9" ht="19">
      <c r="A13" s="6"/>
      <c r="B13" s="7" t="s">
        <v>7</v>
      </c>
      <c r="D13" s="7">
        <f>[1]CLASSES!R507</f>
        <v>354002.29599999997</v>
      </c>
      <c r="E13" s="7"/>
      <c r="F13" s="7">
        <v>361138.91900000005</v>
      </c>
      <c r="G13" s="7"/>
      <c r="H13" s="7">
        <v>347540</v>
      </c>
    </row>
    <row r="14" spans="1:9" ht="16" customHeight="1">
      <c r="A14" s="6"/>
      <c r="B14" s="7"/>
      <c r="D14" s="7">
        <f>D12-D13</f>
        <v>439548.02400000009</v>
      </c>
      <c r="E14" s="7"/>
      <c r="F14" s="7">
        <v>436377.08099999995</v>
      </c>
      <c r="G14" s="7"/>
      <c r="H14" s="7">
        <v>403860</v>
      </c>
    </row>
    <row r="15" spans="1:9" ht="3" customHeight="1">
      <c r="A15" s="6"/>
      <c r="B15" s="7"/>
    </row>
    <row r="16" spans="1:9" ht="19">
      <c r="A16" s="6" t="s">
        <v>9</v>
      </c>
      <c r="B16" s="7"/>
    </row>
    <row r="17" spans="1:8" ht="19">
      <c r="A17" s="6"/>
      <c r="B17" s="7" t="s">
        <v>6</v>
      </c>
      <c r="D17" s="7">
        <f>[1]CLASSES!R511</f>
        <v>5000</v>
      </c>
      <c r="E17" s="7"/>
      <c r="F17" s="7">
        <v>250000</v>
      </c>
      <c r="G17" s="7"/>
      <c r="H17" s="7">
        <v>300000</v>
      </c>
    </row>
    <row r="18" spans="1:8" ht="19">
      <c r="A18" s="6"/>
      <c r="B18" s="7" t="s">
        <v>7</v>
      </c>
      <c r="D18" s="7">
        <f>[2]CLASSES!R512</f>
        <v>57272.864000000001</v>
      </c>
      <c r="E18" s="7"/>
      <c r="F18" s="7">
        <v>248769.46549999999</v>
      </c>
      <c r="G18" s="7"/>
      <c r="H18" s="7">
        <v>298637</v>
      </c>
    </row>
    <row r="19" spans="1:8" ht="16" customHeight="1">
      <c r="A19" s="6"/>
      <c r="B19" s="7"/>
      <c r="D19" s="7">
        <f>D17-D18</f>
        <v>-52272.864000000001</v>
      </c>
      <c r="E19" s="7"/>
      <c r="F19" s="7">
        <v>1230.5345000000088</v>
      </c>
      <c r="G19" s="7"/>
      <c r="H19" s="7">
        <v>1363</v>
      </c>
    </row>
    <row r="20" spans="1:8" ht="3" customHeight="1">
      <c r="A20" s="6"/>
      <c r="B20" s="7"/>
    </row>
    <row r="21" spans="1:8" ht="19">
      <c r="A21" s="6" t="s">
        <v>10</v>
      </c>
      <c r="B21" s="7"/>
    </row>
    <row r="22" spans="1:8" ht="19">
      <c r="A22" s="6"/>
      <c r="B22" s="7" t="s">
        <v>6</v>
      </c>
      <c r="D22" s="7">
        <f>[1]CLASSES!R516</f>
        <v>0</v>
      </c>
      <c r="E22" s="7"/>
      <c r="F22" s="7">
        <v>0</v>
      </c>
      <c r="G22" s="7"/>
      <c r="H22" s="7">
        <v>0</v>
      </c>
    </row>
    <row r="23" spans="1:8" ht="19">
      <c r="A23" s="6"/>
      <c r="B23" s="7" t="s">
        <v>7</v>
      </c>
      <c r="D23" s="7">
        <f>[2]CLASSES!R517</f>
        <v>53205.26690000001</v>
      </c>
      <c r="E23" s="7"/>
      <c r="F23" s="7">
        <v>42652.007200000022</v>
      </c>
      <c r="G23" s="7"/>
      <c r="H23" s="7">
        <v>46513</v>
      </c>
    </row>
    <row r="24" spans="1:8" ht="16" customHeight="1">
      <c r="A24" s="6"/>
      <c r="B24" s="7"/>
      <c r="D24" s="7">
        <f>D22-D23</f>
        <v>-53205.26690000001</v>
      </c>
      <c r="E24" s="7"/>
      <c r="F24" s="7">
        <v>-42652.007200000022</v>
      </c>
      <c r="G24" s="7"/>
      <c r="H24" s="7">
        <v>-46513</v>
      </c>
    </row>
    <row r="25" spans="1:8" ht="3" customHeight="1">
      <c r="A25" s="6"/>
      <c r="B25" s="7"/>
    </row>
    <row r="26" spans="1:8" ht="19">
      <c r="A26" s="6" t="s">
        <v>11</v>
      </c>
      <c r="B26" s="7"/>
    </row>
    <row r="27" spans="1:8" ht="19">
      <c r="A27" s="6"/>
      <c r="B27" s="7" t="s">
        <v>6</v>
      </c>
      <c r="D27" s="7">
        <f>[1]CLASSES!R521</f>
        <v>699454</v>
      </c>
      <c r="E27" s="7"/>
      <c r="F27" s="7">
        <v>572314</v>
      </c>
      <c r="G27" s="7"/>
      <c r="H27" s="7">
        <v>556497</v>
      </c>
    </row>
    <row r="28" spans="1:8" ht="19">
      <c r="A28" s="6"/>
      <c r="B28" s="7" t="s">
        <v>7</v>
      </c>
      <c r="D28" s="7">
        <f>[1]CLASSES!R522</f>
        <v>699454</v>
      </c>
      <c r="E28" s="7"/>
      <c r="F28" s="7">
        <v>572314</v>
      </c>
      <c r="G28" s="7"/>
      <c r="H28" s="7">
        <v>556497</v>
      </c>
    </row>
    <row r="29" spans="1:8" ht="16" customHeight="1">
      <c r="A29" s="6"/>
      <c r="B29" s="7"/>
      <c r="D29" s="7">
        <f>D27-D28</f>
        <v>0</v>
      </c>
      <c r="E29" s="7"/>
      <c r="F29" s="7">
        <v>0</v>
      </c>
      <c r="G29" s="7"/>
      <c r="H29" s="7">
        <v>0</v>
      </c>
    </row>
    <row r="30" spans="1:8" ht="3" customHeight="1">
      <c r="A30" s="6"/>
      <c r="B30" s="7"/>
    </row>
    <row r="31" spans="1:8" ht="19">
      <c r="A31" s="6" t="s">
        <v>12</v>
      </c>
      <c r="B31" s="7"/>
    </row>
    <row r="32" spans="1:8" ht="19">
      <c r="A32" s="6"/>
      <c r="B32" s="7" t="s">
        <v>6</v>
      </c>
      <c r="D32" s="7">
        <f>[1]CLASSES!R526</f>
        <v>30000</v>
      </c>
      <c r="E32" s="7"/>
      <c r="F32" s="7">
        <v>35000</v>
      </c>
      <c r="G32" s="7"/>
      <c r="H32" s="7">
        <v>32000</v>
      </c>
    </row>
    <row r="33" spans="1:9" ht="19">
      <c r="A33" s="6"/>
      <c r="B33" s="7" t="s">
        <v>7</v>
      </c>
      <c r="D33" s="7">
        <f>[1]CLASSES!R527</f>
        <v>15340.902399999999</v>
      </c>
      <c r="E33" s="7"/>
      <c r="F33" s="7">
        <v>16438.993200000004</v>
      </c>
      <c r="G33" s="7"/>
      <c r="H33" s="7">
        <v>12645</v>
      </c>
    </row>
    <row r="34" spans="1:9" ht="16" customHeight="1">
      <c r="A34" s="6"/>
      <c r="B34" s="7"/>
      <c r="D34" s="7">
        <f>D32-D33</f>
        <v>14659.097600000001</v>
      </c>
      <c r="E34" s="7"/>
      <c r="F34" s="7">
        <v>18561.006799999996</v>
      </c>
      <c r="G34" s="7"/>
      <c r="H34" s="7">
        <v>19355</v>
      </c>
    </row>
    <row r="35" spans="1:9" ht="3" customHeight="1">
      <c r="A35" s="6"/>
      <c r="B35" s="7"/>
    </row>
    <row r="36" spans="1:9" ht="19">
      <c r="A36" s="6" t="s">
        <v>13</v>
      </c>
      <c r="B36" s="7"/>
    </row>
    <row r="37" spans="1:9" ht="19">
      <c r="A37" s="6"/>
      <c r="B37" s="7" t="s">
        <v>6</v>
      </c>
      <c r="D37" s="7">
        <f>[1]CLASSES!R531</f>
        <v>0</v>
      </c>
      <c r="E37" s="7"/>
      <c r="F37" s="7">
        <v>0</v>
      </c>
      <c r="G37" s="7"/>
      <c r="H37" s="7">
        <v>0</v>
      </c>
    </row>
    <row r="38" spans="1:9" ht="19">
      <c r="A38" s="6"/>
      <c r="B38" s="7" t="s">
        <v>7</v>
      </c>
      <c r="D38" s="7">
        <f>[1]CLASSES!R532</f>
        <v>37350</v>
      </c>
      <c r="E38" s="7"/>
      <c r="F38" s="7">
        <v>47800</v>
      </c>
      <c r="G38" s="7"/>
      <c r="H38" s="7">
        <v>39400</v>
      </c>
    </row>
    <row r="39" spans="1:9" ht="16" customHeight="1">
      <c r="A39" s="6"/>
      <c r="B39" s="7"/>
      <c r="D39" s="7">
        <f>D37-D38</f>
        <v>-37350</v>
      </c>
      <c r="E39" s="7"/>
      <c r="F39" s="7">
        <v>-47800</v>
      </c>
      <c r="G39" s="7"/>
      <c r="H39" s="7">
        <v>-39400</v>
      </c>
    </row>
    <row r="40" spans="1:9" ht="3" customHeight="1">
      <c r="A40" s="6"/>
      <c r="B40" s="7"/>
    </row>
    <row r="41" spans="1:9" ht="26" customHeight="1">
      <c r="A41" s="8" t="s">
        <v>14</v>
      </c>
      <c r="B41" s="9"/>
      <c r="C41" s="10"/>
      <c r="D41" s="10"/>
      <c r="E41" s="10"/>
      <c r="F41" s="10"/>
      <c r="G41" s="10"/>
      <c r="H41" s="10"/>
      <c r="I41" s="10"/>
    </row>
    <row r="42" spans="1:9" ht="17" customHeight="1">
      <c r="A42" s="8"/>
      <c r="B42" s="9" t="s">
        <v>6</v>
      </c>
      <c r="C42" s="10"/>
      <c r="D42" s="9">
        <f>D7+D12+D17+D22+D27+D32+D37</f>
        <v>1755202.32</v>
      </c>
      <c r="E42" s="9"/>
      <c r="F42" s="9">
        <v>1862746</v>
      </c>
      <c r="G42" s="9"/>
      <c r="H42" s="9">
        <v>1842488</v>
      </c>
      <c r="I42" s="10"/>
    </row>
    <row r="43" spans="1:9" ht="17" customHeight="1">
      <c r="A43" s="8"/>
      <c r="B43" s="9" t="s">
        <v>7</v>
      </c>
      <c r="C43" s="10"/>
      <c r="D43" s="9">
        <f>+D8+D13+D18+D23+D28+D33+D38</f>
        <v>1737353.9889000002</v>
      </c>
      <c r="E43" s="9"/>
      <c r="F43" s="9">
        <v>1758605.05</v>
      </c>
      <c r="G43" s="9"/>
      <c r="H43" s="9">
        <v>1792652</v>
      </c>
      <c r="I43" s="10"/>
    </row>
    <row r="44" spans="1:9" s="5" customFormat="1" ht="17" customHeight="1">
      <c r="A44" s="8"/>
      <c r="B44" s="11"/>
      <c r="C44" s="12"/>
      <c r="D44" s="11">
        <f>D42-D43</f>
        <v>17848.331099999836</v>
      </c>
      <c r="E44" s="11"/>
      <c r="F44" s="11">
        <v>104140.94999999995</v>
      </c>
      <c r="G44" s="11"/>
      <c r="H44" s="11">
        <v>49836</v>
      </c>
      <c r="I44" s="12"/>
    </row>
    <row r="45" spans="1:9" ht="3" customHeight="1">
      <c r="A45" s="6"/>
      <c r="B45" s="7"/>
    </row>
    <row r="46" spans="1:9" ht="19">
      <c r="A46" s="6" t="s">
        <v>15</v>
      </c>
      <c r="B46" s="7"/>
    </row>
    <row r="47" spans="1:9" ht="19">
      <c r="A47" s="6"/>
      <c r="B47" s="7" t="s">
        <v>6</v>
      </c>
      <c r="D47" s="7">
        <f>[1]CLASSES!R536</f>
        <v>30000</v>
      </c>
      <c r="E47" s="7"/>
      <c r="F47" s="7">
        <v>24500</v>
      </c>
      <c r="G47" s="7"/>
      <c r="H47" s="7">
        <v>23500</v>
      </c>
    </row>
    <row r="48" spans="1:9" ht="19">
      <c r="A48" s="6"/>
      <c r="B48" s="7" t="s">
        <v>7</v>
      </c>
      <c r="D48" s="7">
        <f>[1]CLASSES!R537</f>
        <v>36500</v>
      </c>
      <c r="E48" s="7"/>
      <c r="F48" s="7">
        <v>30000</v>
      </c>
      <c r="G48" s="7"/>
      <c r="H48" s="7">
        <v>22500</v>
      </c>
    </row>
    <row r="49" spans="1:9" ht="16" customHeight="1">
      <c r="A49" s="6"/>
      <c r="B49" s="7"/>
      <c r="D49" s="7">
        <f>D47-D48</f>
        <v>-6500</v>
      </c>
      <c r="E49" s="7"/>
      <c r="F49" s="7">
        <v>-5500</v>
      </c>
      <c r="G49" s="7"/>
      <c r="H49" s="7">
        <v>1000</v>
      </c>
    </row>
    <row r="50" spans="1:9" ht="3" customHeight="1">
      <c r="A50" s="6"/>
      <c r="B50" s="7"/>
    </row>
    <row r="51" spans="1:9" ht="19">
      <c r="A51" s="6" t="s">
        <v>16</v>
      </c>
      <c r="B51" s="7"/>
    </row>
    <row r="52" spans="1:9" ht="19">
      <c r="A52" s="13"/>
      <c r="B52" s="14" t="s">
        <v>6</v>
      </c>
      <c r="D52" s="7">
        <f>[1]CLASSES!R541</f>
        <v>30000</v>
      </c>
      <c r="E52" s="7"/>
      <c r="F52" s="7">
        <v>27000</v>
      </c>
      <c r="G52" s="7"/>
      <c r="H52" s="7">
        <v>12000</v>
      </c>
    </row>
    <row r="53" spans="1:9" ht="19">
      <c r="A53" s="13"/>
      <c r="B53" s="14" t="s">
        <v>7</v>
      </c>
      <c r="D53" s="7">
        <f>[2]CLASSES!R542</f>
        <v>60000</v>
      </c>
      <c r="E53" s="7"/>
      <c r="F53" s="7">
        <v>43000</v>
      </c>
      <c r="G53" s="7"/>
      <c r="H53" s="7">
        <v>12000</v>
      </c>
    </row>
    <row r="54" spans="1:9" ht="16" customHeight="1">
      <c r="A54" s="6"/>
      <c r="B54" s="7"/>
      <c r="D54" s="7">
        <f>D52-D53</f>
        <v>-30000</v>
      </c>
      <c r="E54" s="7"/>
      <c r="F54" s="7">
        <v>-16000</v>
      </c>
      <c r="G54" s="7"/>
      <c r="H54" s="7">
        <v>0</v>
      </c>
    </row>
    <row r="55" spans="1:9" ht="3" customHeight="1">
      <c r="A55" s="6"/>
      <c r="B55" s="7"/>
    </row>
    <row r="56" spans="1:9" ht="19">
      <c r="A56" s="6" t="s">
        <v>17</v>
      </c>
      <c r="B56" s="7"/>
    </row>
    <row r="57" spans="1:9" ht="19">
      <c r="A57" s="13"/>
      <c r="B57" s="14" t="s">
        <v>6</v>
      </c>
      <c r="D57" s="7">
        <f>[2]CLASSES!R546</f>
        <v>25000</v>
      </c>
      <c r="E57" s="7"/>
      <c r="F57" s="7">
        <v>20000</v>
      </c>
      <c r="G57" s="7"/>
      <c r="H57" s="7">
        <v>35000</v>
      </c>
    </row>
    <row r="58" spans="1:9" ht="19">
      <c r="A58" s="13"/>
      <c r="B58" s="14" t="s">
        <v>7</v>
      </c>
      <c r="D58" s="7">
        <f>[1]CLASSES!R547</f>
        <v>0</v>
      </c>
      <c r="E58" s="7"/>
      <c r="F58" s="7">
        <v>0</v>
      </c>
      <c r="G58" s="7"/>
      <c r="H58" s="7">
        <v>0</v>
      </c>
    </row>
    <row r="59" spans="1:9" ht="16" customHeight="1">
      <c r="A59" s="6"/>
      <c r="B59" s="7"/>
      <c r="D59" s="7">
        <f>D57-D58</f>
        <v>25000</v>
      </c>
      <c r="E59" s="7"/>
      <c r="F59" s="7">
        <v>20000</v>
      </c>
      <c r="G59" s="7"/>
      <c r="H59" s="7">
        <v>35000</v>
      </c>
    </row>
    <row r="60" spans="1:9" ht="3" customHeight="1">
      <c r="A60" s="6"/>
      <c r="B60" s="7"/>
    </row>
    <row r="61" spans="1:9" ht="19">
      <c r="A61" s="8" t="s">
        <v>18</v>
      </c>
      <c r="B61" s="9"/>
      <c r="C61" s="10"/>
      <c r="D61" s="10"/>
      <c r="E61" s="10"/>
      <c r="F61" s="10"/>
      <c r="G61" s="10"/>
      <c r="H61" s="10"/>
      <c r="I61" s="10"/>
    </row>
    <row r="62" spans="1:9" ht="19">
      <c r="A62" s="8"/>
      <c r="B62" s="15" t="s">
        <v>6</v>
      </c>
      <c r="C62" s="12"/>
      <c r="D62" s="11">
        <f>[2]CLASSES!R551</f>
        <v>1840202.32</v>
      </c>
      <c r="E62" s="11"/>
      <c r="F62" s="11">
        <v>1934246</v>
      </c>
      <c r="G62" s="11"/>
      <c r="H62" s="11">
        <v>1912988</v>
      </c>
      <c r="I62" s="12"/>
    </row>
    <row r="63" spans="1:9" ht="19">
      <c r="A63" s="8"/>
      <c r="B63" s="15" t="s">
        <v>7</v>
      </c>
      <c r="C63" s="12"/>
      <c r="D63" s="11">
        <f>[2]CLASSES!R552</f>
        <v>1833853.9889000002</v>
      </c>
      <c r="E63" s="11"/>
      <c r="F63" s="11">
        <v>1831605.05</v>
      </c>
      <c r="G63" s="11"/>
      <c r="H63" s="11">
        <v>1827152</v>
      </c>
      <c r="I63" s="12"/>
    </row>
    <row r="64" spans="1:9">
      <c r="A64" s="10"/>
      <c r="B64" s="12"/>
      <c r="C64" s="12"/>
      <c r="D64" s="11">
        <f>D62-D63</f>
        <v>6348.3310999998357</v>
      </c>
      <c r="E64" s="11"/>
      <c r="F64" s="11">
        <v>102640.94999999995</v>
      </c>
      <c r="G64" s="11"/>
      <c r="H64" s="11">
        <v>85836</v>
      </c>
      <c r="I64" s="1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4755-99D3-E042-95A6-BAD406AD1167}">
  <dimension ref="A1:R553"/>
  <sheetViews>
    <sheetView workbookViewId="0">
      <selection activeCell="B10" sqref="B10"/>
    </sheetView>
  </sheetViews>
  <sheetFormatPr baseColWidth="10" defaultRowHeight="16"/>
  <cols>
    <col min="1" max="1" width="33.5" customWidth="1"/>
    <col min="2" max="3" width="10.1640625" customWidth="1"/>
    <col min="4" max="4" width="14.1640625" style="7" customWidth="1"/>
    <col min="5" max="5" width="10.83203125" style="7"/>
    <col min="6" max="18" width="11.83203125" style="7" customWidth="1"/>
  </cols>
  <sheetData>
    <row r="1" spans="1:18" s="2" customFormat="1" ht="18">
      <c r="A1" s="1" t="str">
        <f>[2]SUMMARY!A1</f>
        <v>Botanical Society of America</v>
      </c>
      <c r="D1" s="24" t="s">
        <v>18</v>
      </c>
      <c r="E1" s="24"/>
      <c r="F1" s="24" t="s">
        <v>19</v>
      </c>
      <c r="G1" s="24" t="s">
        <v>8</v>
      </c>
      <c r="H1" s="24" t="s">
        <v>9</v>
      </c>
      <c r="I1" s="24" t="s">
        <v>10</v>
      </c>
      <c r="J1" s="24" t="s">
        <v>20</v>
      </c>
      <c r="K1" s="24" t="s">
        <v>12</v>
      </c>
      <c r="L1" s="24" t="s">
        <v>13</v>
      </c>
      <c r="M1" s="24" t="s">
        <v>15</v>
      </c>
      <c r="N1" s="24" t="s">
        <v>16</v>
      </c>
      <c r="O1" s="24" t="s">
        <v>21</v>
      </c>
      <c r="P1" s="24"/>
      <c r="Q1" s="24"/>
      <c r="R1" s="24" t="s">
        <v>22</v>
      </c>
    </row>
    <row r="2" spans="1:18" ht="18">
      <c r="A2" s="1" t="str">
        <f>[2]SUMMARY!A2</f>
        <v>Profit and Loss</v>
      </c>
    </row>
    <row r="3" spans="1:18">
      <c r="A3" s="3" t="str">
        <f>[2]SUMMARY!A3</f>
        <v>FY2021</v>
      </c>
    </row>
    <row r="5" spans="1:18">
      <c r="A5" s="19"/>
      <c r="B5" s="19"/>
      <c r="C5" s="19"/>
    </row>
    <row r="6" spans="1:18">
      <c r="A6" s="20" t="s">
        <v>6</v>
      </c>
      <c r="B6" s="20"/>
      <c r="C6" s="20"/>
    </row>
    <row r="7" spans="1:18">
      <c r="A7" s="20" t="s">
        <v>23</v>
      </c>
      <c r="B7" s="20"/>
      <c r="C7" s="20"/>
      <c r="D7" s="7">
        <f>SUM(F7:O7)</f>
        <v>0</v>
      </c>
      <c r="F7" s="7">
        <f>[2]Admin!Q7</f>
        <v>0</v>
      </c>
      <c r="G7" s="7">
        <f>[2]Publications!Q7</f>
        <v>0</v>
      </c>
      <c r="H7" s="7">
        <f>[2]Conference!Q7</f>
        <v>0</v>
      </c>
      <c r="I7" s="7">
        <f>[2]Education!Q7</f>
        <v>0</v>
      </c>
      <c r="J7" s="7">
        <f>[2]Grant!Q7</f>
        <v>0</v>
      </c>
      <c r="K7" s="7">
        <f>[2]Development!Q7</f>
        <v>0</v>
      </c>
      <c r="L7" s="7">
        <f>[2]Board!Q7</f>
        <v>0</v>
      </c>
      <c r="M7" s="7">
        <f>[2]Sections!Q7</f>
        <v>0</v>
      </c>
      <c r="N7" s="7">
        <f>[2]Awards!Q7</f>
        <v>0</v>
      </c>
      <c r="O7" s="7">
        <f>[2]Investments!Q7</f>
        <v>0</v>
      </c>
      <c r="R7" s="21">
        <f>[2]Admin!Q7+[2]Publications!Q7+[2]Conference!Q7+[2]Education!Q7+[2]Grant!Q7+[2]Development!Q7+[2]Board!Q7+[2]Sections!Q7+[2]Awards!Q7+[2]Investments!Q7</f>
        <v>0</v>
      </c>
    </row>
    <row r="8" spans="1:18">
      <c r="A8" s="20" t="s">
        <v>24</v>
      </c>
      <c r="B8" s="20"/>
      <c r="C8" s="20"/>
      <c r="D8" s="7">
        <f t="shared" ref="D8:D69" si="0">SUM(F8:O8)</f>
        <v>0</v>
      </c>
      <c r="F8" s="7">
        <f>[2]Admin!Q8</f>
        <v>0</v>
      </c>
      <c r="G8" s="7">
        <f>[2]Publications!Q8</f>
        <v>0</v>
      </c>
      <c r="H8" s="7">
        <f>[2]Conference!Q8</f>
        <v>0</v>
      </c>
      <c r="I8" s="7">
        <f>[2]Education!Q8</f>
        <v>0</v>
      </c>
      <c r="J8" s="7">
        <f>[2]Grant!Q8</f>
        <v>0</v>
      </c>
      <c r="K8" s="7">
        <f>[2]Development!Q8</f>
        <v>0</v>
      </c>
      <c r="L8" s="7">
        <f>[2]Board!Q8</f>
        <v>0</v>
      </c>
      <c r="M8" s="7">
        <f>[2]Sections!Q8</f>
        <v>0</v>
      </c>
      <c r="N8" s="7">
        <f>[2]Awards!Q8</f>
        <v>0</v>
      </c>
      <c r="O8" s="7">
        <f>[2]Investments!Q8</f>
        <v>0</v>
      </c>
      <c r="R8" s="21">
        <f>[2]Admin!Q8+[2]Publications!Q8+[2]Conference!Q8+[2]Education!Q8+[2]Grant!Q8+[2]Development!Q8+[2]Board!Q8+[2]Sections!Q8+[2]Awards!Q8+[2]Investments!Q8</f>
        <v>0</v>
      </c>
    </row>
    <row r="9" spans="1:18">
      <c r="A9" s="20" t="s">
        <v>25</v>
      </c>
      <c r="B9" s="20"/>
      <c r="C9" s="20"/>
      <c r="D9" s="7">
        <f t="shared" si="0"/>
        <v>0</v>
      </c>
      <c r="F9" s="7">
        <f>[2]Admin!Q9</f>
        <v>0</v>
      </c>
      <c r="G9" s="7">
        <f>[2]Publications!Q9</f>
        <v>0</v>
      </c>
      <c r="H9" s="7">
        <f>[2]Conference!Q9</f>
        <v>0</v>
      </c>
      <c r="I9" s="7">
        <f>[2]Education!Q9</f>
        <v>0</v>
      </c>
      <c r="J9" s="7">
        <f>[2]Grant!Q9</f>
        <v>0</v>
      </c>
      <c r="K9" s="7">
        <f>[2]Development!Q9</f>
        <v>0</v>
      </c>
      <c r="L9" s="7">
        <f>[2]Board!Q9</f>
        <v>0</v>
      </c>
      <c r="M9" s="7">
        <f>[2]Sections!Q9</f>
        <v>0</v>
      </c>
      <c r="N9" s="7">
        <f>[2]Awards!Q9</f>
        <v>0</v>
      </c>
      <c r="O9" s="7">
        <f>[2]Investments!Q9</f>
        <v>0</v>
      </c>
      <c r="R9" s="21">
        <f>[2]Admin!Q9+[2]Publications!Q9+[2]Conference!Q9+[2]Education!Q9+[2]Grant!Q9+[2]Development!Q9+[2]Board!Q9+[2]Sections!Q9+[2]Awards!Q9+[2]Investments!Q9</f>
        <v>0</v>
      </c>
    </row>
    <row r="10" spans="1:18">
      <c r="A10" s="20" t="s">
        <v>26</v>
      </c>
      <c r="B10" s="20"/>
      <c r="C10" s="20"/>
      <c r="D10" s="7">
        <f t="shared" si="0"/>
        <v>125000</v>
      </c>
      <c r="F10" s="7">
        <f>[2]Admin!Q10</f>
        <v>110000</v>
      </c>
      <c r="G10" s="7">
        <f>[2]Publications!Q10</f>
        <v>0</v>
      </c>
      <c r="H10" s="7">
        <f>[2]Conference!Q10</f>
        <v>0</v>
      </c>
      <c r="I10" s="7">
        <f>[2]Education!Q10</f>
        <v>0</v>
      </c>
      <c r="J10" s="7">
        <f>[2]Grant!Q10</f>
        <v>0</v>
      </c>
      <c r="K10" s="7">
        <f>[2]Development!Q10</f>
        <v>0</v>
      </c>
      <c r="L10" s="7">
        <f>[2]Board!Q10</f>
        <v>0</v>
      </c>
      <c r="M10" s="7">
        <f>[2]Sections!Q10</f>
        <v>0</v>
      </c>
      <c r="N10" s="7">
        <f>[2]Awards!Q10</f>
        <v>15000</v>
      </c>
      <c r="O10" s="7">
        <f>[2]Investments!Q10</f>
        <v>0</v>
      </c>
      <c r="R10" s="21">
        <f>[2]Admin!Q10+[2]Publications!Q10+[2]Conference!Q10+[2]Education!Q10+[2]Grant!Q10+[2]Development!Q10+[2]Board!Q10+[2]Sections!Q10+[2]Awards!Q10+[2]Investments!Q10</f>
        <v>125000</v>
      </c>
    </row>
    <row r="11" spans="1:18">
      <c r="A11" s="20" t="s">
        <v>27</v>
      </c>
      <c r="B11" s="20"/>
      <c r="C11" s="20"/>
      <c r="D11" s="7">
        <f t="shared" si="0"/>
        <v>0</v>
      </c>
      <c r="F11" s="7">
        <f>[2]Admin!Q11</f>
        <v>0</v>
      </c>
      <c r="G11" s="7">
        <f>[2]Publications!Q11</f>
        <v>0</v>
      </c>
      <c r="H11" s="7">
        <f>[2]Conference!Q11</f>
        <v>0</v>
      </c>
      <c r="I11" s="7">
        <f>[2]Education!Q11</f>
        <v>0</v>
      </c>
      <c r="J11" s="7">
        <f>[2]Grant!Q11</f>
        <v>0</v>
      </c>
      <c r="K11" s="7">
        <f>[2]Development!Q11</f>
        <v>0</v>
      </c>
      <c r="L11" s="7">
        <f>[2]Board!Q11</f>
        <v>0</v>
      </c>
      <c r="M11" s="7">
        <f>[2]Sections!Q11</f>
        <v>0</v>
      </c>
      <c r="N11" s="7">
        <f>[2]Awards!Q11</f>
        <v>0</v>
      </c>
      <c r="O11" s="7">
        <f>[2]Investments!Q11</f>
        <v>0</v>
      </c>
      <c r="R11" s="21">
        <f>[2]Admin!Q11+[2]Publications!Q11+[2]Conference!Q11+[2]Education!Q11+[2]Grant!Q11+[2]Development!Q11+[2]Board!Q11+[2]Sections!Q11+[2]Awards!Q11+[2]Investments!Q11</f>
        <v>0</v>
      </c>
    </row>
    <row r="12" spans="1:18">
      <c r="A12" s="20" t="s">
        <v>28</v>
      </c>
      <c r="B12" s="20"/>
      <c r="C12" s="20"/>
      <c r="D12" s="7">
        <f t="shared" si="0"/>
        <v>0</v>
      </c>
      <c r="F12" s="7">
        <f>[2]Admin!Q12</f>
        <v>0</v>
      </c>
      <c r="G12" s="7">
        <f>[2]Publications!Q12</f>
        <v>0</v>
      </c>
      <c r="H12" s="7">
        <f>[2]Conference!Q12</f>
        <v>0</v>
      </c>
      <c r="I12" s="7">
        <f>[2]Education!Q12</f>
        <v>0</v>
      </c>
      <c r="J12" s="7">
        <f>[2]Grant!Q12</f>
        <v>0</v>
      </c>
      <c r="K12" s="7">
        <f>[2]Development!Q12</f>
        <v>0</v>
      </c>
      <c r="L12" s="7">
        <f>[2]Board!Q12</f>
        <v>0</v>
      </c>
      <c r="M12" s="7">
        <f>[2]Sections!Q12</f>
        <v>0</v>
      </c>
      <c r="N12" s="7">
        <f>[2]Awards!Q12</f>
        <v>0</v>
      </c>
      <c r="O12" s="7">
        <f>[2]Investments!Q12</f>
        <v>0</v>
      </c>
      <c r="R12" s="21">
        <f>[2]Admin!Q12+[2]Publications!Q12+[2]Conference!Q12+[2]Education!Q12+[2]Grant!Q12+[2]Development!Q12+[2]Board!Q12+[2]Sections!Q12+[2]Awards!Q12+[2]Investments!Q12</f>
        <v>0</v>
      </c>
    </row>
    <row r="13" spans="1:18">
      <c r="A13" s="20" t="s">
        <v>29</v>
      </c>
      <c r="B13" s="20"/>
      <c r="C13" s="20"/>
      <c r="D13" s="7">
        <f t="shared" si="0"/>
        <v>8000</v>
      </c>
      <c r="F13" s="7">
        <f>[2]Admin!Q13</f>
        <v>0</v>
      </c>
      <c r="G13" s="7">
        <f>[2]Publications!Q13</f>
        <v>0</v>
      </c>
      <c r="H13" s="7">
        <f>[2]Conference!Q13</f>
        <v>0</v>
      </c>
      <c r="I13" s="7">
        <f>[2]Education!Q13</f>
        <v>0</v>
      </c>
      <c r="J13" s="7">
        <f>[2]Grant!Q13</f>
        <v>0</v>
      </c>
      <c r="K13" s="7">
        <f>[2]Development!Q13</f>
        <v>0</v>
      </c>
      <c r="L13" s="7">
        <f>[2]Board!Q13</f>
        <v>0</v>
      </c>
      <c r="M13" s="7">
        <f>[2]Sections!Q13</f>
        <v>8000</v>
      </c>
      <c r="N13" s="7">
        <f>[2]Awards!Q13</f>
        <v>0</v>
      </c>
      <c r="O13" s="7">
        <f>[2]Investments!Q13</f>
        <v>0</v>
      </c>
      <c r="R13" s="21">
        <f>[2]Admin!Q13+[2]Publications!Q13+[2]Conference!Q13+[2]Education!Q13+[2]Grant!Q13+[2]Development!Q13+[2]Board!Q13+[2]Sections!Q13+[2]Awards!Q13+[2]Investments!Q13</f>
        <v>8000</v>
      </c>
    </row>
    <row r="14" spans="1:18">
      <c r="A14" s="20" t="s">
        <v>30</v>
      </c>
      <c r="B14" s="20"/>
      <c r="C14" s="20"/>
      <c r="D14" s="7">
        <f t="shared" si="0"/>
        <v>3800</v>
      </c>
      <c r="F14" s="7">
        <f>[2]Admin!Q14</f>
        <v>0</v>
      </c>
      <c r="G14" s="7">
        <f>[2]Publications!Q14</f>
        <v>3800</v>
      </c>
      <c r="H14" s="7">
        <f>[2]Conference!Q14</f>
        <v>0</v>
      </c>
      <c r="I14" s="7">
        <f>[2]Education!Q14</f>
        <v>0</v>
      </c>
      <c r="J14" s="7">
        <f>[2]Grant!Q14</f>
        <v>0</v>
      </c>
      <c r="K14" s="7">
        <f>[2]Development!Q14</f>
        <v>0</v>
      </c>
      <c r="L14" s="7">
        <f>[2]Board!Q14</f>
        <v>0</v>
      </c>
      <c r="M14" s="7">
        <f>[2]Sections!Q14</f>
        <v>0</v>
      </c>
      <c r="N14" s="7">
        <f>[2]Awards!Q14</f>
        <v>0</v>
      </c>
      <c r="O14" s="7">
        <f>[2]Investments!Q14</f>
        <v>0</v>
      </c>
      <c r="R14" s="21">
        <f>[2]Admin!Q14+[2]Publications!Q14+[2]Conference!Q14+[2]Education!Q14+[2]Grant!Q14+[2]Development!Q14+[2]Board!Q14+[2]Sections!Q14+[2]Awards!Q14+[2]Investments!Q14</f>
        <v>3800</v>
      </c>
    </row>
    <row r="15" spans="1:18">
      <c r="A15" s="20" t="s">
        <v>31</v>
      </c>
      <c r="B15" s="20"/>
      <c r="C15" s="20"/>
      <c r="D15" s="7">
        <f t="shared" si="0"/>
        <v>0</v>
      </c>
      <c r="F15" s="7">
        <f>[2]Admin!Q15</f>
        <v>0</v>
      </c>
      <c r="G15" s="7">
        <f>[2]Publications!Q15</f>
        <v>0</v>
      </c>
      <c r="H15" s="7">
        <f>[2]Conference!Q15</f>
        <v>0</v>
      </c>
      <c r="I15" s="7">
        <f>[2]Education!Q15</f>
        <v>0</v>
      </c>
      <c r="J15" s="7">
        <f>[2]Grant!Q15</f>
        <v>0</v>
      </c>
      <c r="K15" s="7">
        <f>[2]Development!Q15</f>
        <v>0</v>
      </c>
      <c r="L15" s="7">
        <f>[2]Board!Q15</f>
        <v>0</v>
      </c>
      <c r="M15" s="7">
        <f>[2]Sections!Q15</f>
        <v>0</v>
      </c>
      <c r="N15" s="7">
        <f>[2]Awards!Q15</f>
        <v>0</v>
      </c>
      <c r="O15" s="7">
        <f>[2]Investments!Q15</f>
        <v>0</v>
      </c>
      <c r="R15" s="21">
        <f>[2]Admin!Q15+[2]Publications!Q15+[2]Conference!Q15+[2]Education!Q15+[2]Grant!Q15+[2]Development!Q15+[2]Board!Q15+[2]Sections!Q15+[2]Awards!Q15+[2]Investments!Q15</f>
        <v>0</v>
      </c>
    </row>
    <row r="16" spans="1:18">
      <c r="A16" s="22" t="s">
        <v>32</v>
      </c>
      <c r="B16" s="22"/>
      <c r="C16" s="22"/>
      <c r="D16" s="23">
        <f t="shared" ref="D16:Q16" si="1">((((((D9)+(D10))+(D11))+(D12))+(D13))+(D14))+(D15)</f>
        <v>136800</v>
      </c>
      <c r="E16" s="23"/>
      <c r="F16" s="23">
        <f t="shared" si="1"/>
        <v>110000</v>
      </c>
      <c r="G16" s="23">
        <f t="shared" si="1"/>
        <v>3800</v>
      </c>
      <c r="H16" s="23">
        <f>((((((H9)+(H10))+(H11))+(H12))+(H13))+(H14))+(H15)</f>
        <v>0</v>
      </c>
      <c r="I16" s="23">
        <f t="shared" si="1"/>
        <v>0</v>
      </c>
      <c r="J16" s="23">
        <f t="shared" si="1"/>
        <v>0</v>
      </c>
      <c r="K16" s="23">
        <f>((((((K9)+(K10))+(K11))+(K12))+(K13))+(K14))+(K15)</f>
        <v>0</v>
      </c>
      <c r="L16" s="23">
        <f t="shared" si="1"/>
        <v>0</v>
      </c>
      <c r="M16" s="23">
        <f>((((((M9)+(M10))+(M11))+(M12))+(M13))+(M14))+(M15)</f>
        <v>8000</v>
      </c>
      <c r="N16" s="23">
        <f>((((((N9)+(N10))+(N11))+(N12))+(N13))+(N14))+(N15)</f>
        <v>15000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>((((((R9)+(R10))+(R11))+(R12))+(R13))+(R14))+(R15)</f>
        <v>136800</v>
      </c>
    </row>
    <row r="17" spans="1:18">
      <c r="A17" s="20" t="s">
        <v>33</v>
      </c>
      <c r="B17" s="20"/>
      <c r="C17" s="20"/>
      <c r="D17" s="7">
        <f t="shared" si="0"/>
        <v>0</v>
      </c>
      <c r="F17" s="7">
        <f>[2]Admin!Q17</f>
        <v>0</v>
      </c>
      <c r="G17" s="7">
        <f>[2]Publications!Q17</f>
        <v>0</v>
      </c>
      <c r="H17" s="7">
        <f>[2]Conference!Q17</f>
        <v>0</v>
      </c>
      <c r="I17" s="7">
        <f>[2]Education!Q17</f>
        <v>0</v>
      </c>
      <c r="J17" s="7">
        <f>[2]Grant!Q17</f>
        <v>0</v>
      </c>
      <c r="K17" s="7">
        <f>[2]Development!Q17</f>
        <v>0</v>
      </c>
      <c r="L17" s="7">
        <f>[2]Board!Q17</f>
        <v>0</v>
      </c>
      <c r="M17" s="7">
        <f>[2]Sections!Q17</f>
        <v>0</v>
      </c>
      <c r="N17" s="7">
        <f>[2]Awards!Q17</f>
        <v>0</v>
      </c>
      <c r="O17" s="7">
        <f>[2]Investments!Q17</f>
        <v>0</v>
      </c>
      <c r="R17" s="21">
        <f>[2]Admin!Q17+[2]Publications!Q17+[2]Conference!Q17+[2]Education!Q17+[2]Grant!Q17+[2]Development!Q17+[2]Board!Q17+[2]Sections!Q17+[2]Awards!Q17+[2]Investments!Q17</f>
        <v>0</v>
      </c>
    </row>
    <row r="18" spans="1:18">
      <c r="A18" s="20" t="s">
        <v>34</v>
      </c>
      <c r="B18" s="20"/>
      <c r="C18" s="20"/>
      <c r="D18" s="7">
        <f t="shared" si="0"/>
        <v>15000</v>
      </c>
      <c r="F18" s="7">
        <f>[2]Admin!Q18</f>
        <v>0</v>
      </c>
      <c r="G18" s="7">
        <f>[2]Publications!Q18</f>
        <v>0</v>
      </c>
      <c r="H18" s="7">
        <f>[2]Conference!Q18</f>
        <v>0</v>
      </c>
      <c r="I18" s="7">
        <f>[2]Education!Q18</f>
        <v>0</v>
      </c>
      <c r="J18" s="7">
        <f>[2]Grant!Q18</f>
        <v>0</v>
      </c>
      <c r="K18" s="7">
        <f>[2]Development!Q18</f>
        <v>15000</v>
      </c>
      <c r="L18" s="7">
        <f>[2]Board!Q18</f>
        <v>0</v>
      </c>
      <c r="M18" s="7">
        <f>[2]Sections!Q18</f>
        <v>0</v>
      </c>
      <c r="N18" s="7">
        <f>[2]Awards!Q18</f>
        <v>0</v>
      </c>
      <c r="O18" s="7">
        <f>[2]Investments!Q18</f>
        <v>0</v>
      </c>
      <c r="R18" s="21">
        <f>[2]Admin!Q18+[2]Publications!Q18+[2]Conference!Q18+[2]Education!Q18+[2]Grant!Q18+[2]Development!Q18+[2]Board!Q18+[2]Sections!Q18+[2]Awards!Q18+[2]Investments!Q18</f>
        <v>15000</v>
      </c>
    </row>
    <row r="19" spans="1:18">
      <c r="A19" s="20" t="s">
        <v>35</v>
      </c>
      <c r="B19" s="20"/>
      <c r="C19" s="20"/>
      <c r="D19" s="7">
        <f t="shared" si="0"/>
        <v>10000</v>
      </c>
      <c r="F19" s="7">
        <f>[2]Admin!Q19</f>
        <v>0</v>
      </c>
      <c r="G19" s="7">
        <f>[2]Publications!Q19</f>
        <v>0</v>
      </c>
      <c r="H19" s="7">
        <f>[2]Conference!Q19</f>
        <v>0</v>
      </c>
      <c r="I19" s="7">
        <f>[2]Education!Q19</f>
        <v>0</v>
      </c>
      <c r="J19" s="7">
        <f>[2]Grant!Q19</f>
        <v>0</v>
      </c>
      <c r="K19" s="7">
        <f>[2]Development!Q19</f>
        <v>10000</v>
      </c>
      <c r="L19" s="7">
        <f>[2]Board!Q19</f>
        <v>0</v>
      </c>
      <c r="M19" s="7">
        <f>[2]Sections!Q19</f>
        <v>0</v>
      </c>
      <c r="N19" s="7">
        <f>[2]Awards!Q19</f>
        <v>0</v>
      </c>
      <c r="O19" s="7">
        <f>[2]Investments!Q19</f>
        <v>0</v>
      </c>
      <c r="R19" s="21">
        <f>[2]Admin!Q19+[2]Publications!Q19+[2]Conference!Q19+[2]Education!Q19+[2]Grant!Q19+[2]Development!Q19+[2]Board!Q19+[2]Sections!Q19+[2]Awards!Q19+[2]Investments!Q19</f>
        <v>10000</v>
      </c>
    </row>
    <row r="20" spans="1:18">
      <c r="A20" s="20" t="s">
        <v>36</v>
      </c>
      <c r="B20" s="20"/>
      <c r="C20" s="20"/>
      <c r="D20" s="7">
        <f t="shared" si="0"/>
        <v>0</v>
      </c>
      <c r="F20" s="7">
        <f>[2]Admin!Q20</f>
        <v>0</v>
      </c>
      <c r="G20" s="7">
        <f>[2]Publications!Q20</f>
        <v>0</v>
      </c>
      <c r="H20" s="7">
        <f>[2]Conference!Q20</f>
        <v>0</v>
      </c>
      <c r="I20" s="7">
        <f>[2]Education!Q20</f>
        <v>0</v>
      </c>
      <c r="J20" s="7">
        <f>[2]Grant!Q20</f>
        <v>0</v>
      </c>
      <c r="K20" s="7">
        <f>[2]Development!Q20</f>
        <v>0</v>
      </c>
      <c r="L20" s="7">
        <f>[2]Board!Q20</f>
        <v>0</v>
      </c>
      <c r="M20" s="7">
        <f>[2]Sections!Q20</f>
        <v>0</v>
      </c>
      <c r="N20" s="7">
        <f>[2]Awards!Q20</f>
        <v>0</v>
      </c>
      <c r="O20" s="7">
        <f>[2]Investments!Q20</f>
        <v>0</v>
      </c>
      <c r="R20" s="21">
        <f>[2]Admin!Q20+[2]Publications!Q20+[2]Conference!Q20+[2]Education!Q20+[2]Grant!Q20+[2]Development!Q20+[2]Board!Q20+[2]Sections!Q20+[2]Awards!Q20+[2]Investments!Q20</f>
        <v>0</v>
      </c>
    </row>
    <row r="21" spans="1:18">
      <c r="A21" s="20" t="s">
        <v>37</v>
      </c>
      <c r="B21" s="20"/>
      <c r="C21" s="20"/>
      <c r="D21" s="7">
        <f t="shared" si="0"/>
        <v>15000</v>
      </c>
      <c r="F21" s="7">
        <f>[2]Admin!Q21</f>
        <v>0</v>
      </c>
      <c r="G21" s="7">
        <f>[2]Publications!Q21</f>
        <v>0</v>
      </c>
      <c r="H21" s="7">
        <f>[2]Conference!Q21</f>
        <v>0</v>
      </c>
      <c r="I21" s="7">
        <f>[2]Education!Q21</f>
        <v>0</v>
      </c>
      <c r="J21" s="7">
        <f>[2]Grant!Q21</f>
        <v>0</v>
      </c>
      <c r="K21" s="7">
        <f>[2]Development!Q21</f>
        <v>0</v>
      </c>
      <c r="L21" s="7">
        <f>[2]Board!Q21</f>
        <v>0</v>
      </c>
      <c r="M21" s="7">
        <f>[2]Sections!Q21</f>
        <v>0</v>
      </c>
      <c r="N21" s="7">
        <f>[2]Awards!Q21</f>
        <v>15000</v>
      </c>
      <c r="O21" s="7">
        <f>[2]Investments!Q21</f>
        <v>0</v>
      </c>
      <c r="R21" s="21">
        <f>[2]Admin!Q21+[2]Publications!Q21+[2]Conference!Q21+[2]Education!Q21+[2]Grant!Q21+[2]Development!Q21+[2]Board!Q21+[2]Sections!Q21+[2]Awards!Q21+[2]Investments!Q21</f>
        <v>15000</v>
      </c>
    </row>
    <row r="22" spans="1:18">
      <c r="A22" s="20" t="s">
        <v>38</v>
      </c>
      <c r="B22" s="20"/>
      <c r="C22" s="20"/>
      <c r="D22" s="7">
        <f t="shared" si="0"/>
        <v>7000</v>
      </c>
      <c r="F22" s="7">
        <f>[2]Admin!Q22</f>
        <v>0</v>
      </c>
      <c r="G22" s="7">
        <f>[2]Publications!Q22</f>
        <v>0</v>
      </c>
      <c r="H22" s="7">
        <f>[2]Conference!Q22</f>
        <v>0</v>
      </c>
      <c r="I22" s="7">
        <f>[2]Education!Q22</f>
        <v>0</v>
      </c>
      <c r="J22" s="7">
        <f>[2]Grant!Q22</f>
        <v>0</v>
      </c>
      <c r="K22" s="7">
        <f>[2]Development!Q22</f>
        <v>5000</v>
      </c>
      <c r="L22" s="7">
        <f>[2]Board!Q22</f>
        <v>0</v>
      </c>
      <c r="M22" s="7">
        <f>[2]Sections!Q22</f>
        <v>2000</v>
      </c>
      <c r="N22" s="7">
        <f>[2]Awards!Q22</f>
        <v>0</v>
      </c>
      <c r="O22" s="7">
        <f>[2]Investments!Q22</f>
        <v>0</v>
      </c>
      <c r="R22" s="21">
        <f>[2]Admin!Q22+[2]Publications!Q22+[2]Conference!Q22+[2]Education!Q22+[2]Grant!Q22+[2]Development!Q22+[2]Board!Q22+[2]Sections!Q22+[2]Awards!Q22+[2]Investments!Q22</f>
        <v>7000</v>
      </c>
    </row>
    <row r="23" spans="1:18">
      <c r="A23" s="22" t="s">
        <v>39</v>
      </c>
      <c r="B23" s="22"/>
      <c r="C23" s="22"/>
      <c r="D23" s="23">
        <f t="shared" ref="D23:Q23" si="2">(((((D17)+(D18))+(D19))+(D20))+(D21))+(D22)</f>
        <v>47000</v>
      </c>
      <c r="E23" s="23"/>
      <c r="F23" s="23">
        <f t="shared" si="2"/>
        <v>0</v>
      </c>
      <c r="G23" s="23">
        <f t="shared" si="2"/>
        <v>0</v>
      </c>
      <c r="H23" s="23">
        <f>(((((H17)+(H18))+(H19))+(H20))+(H21))+(H22)</f>
        <v>0</v>
      </c>
      <c r="I23" s="23">
        <f t="shared" si="2"/>
        <v>0</v>
      </c>
      <c r="J23" s="23">
        <f t="shared" si="2"/>
        <v>0</v>
      </c>
      <c r="K23" s="23">
        <f>(((((K17)+(K18))+(K19))+(K20))+(K21))+(K22)</f>
        <v>30000</v>
      </c>
      <c r="L23" s="23">
        <f t="shared" si="2"/>
        <v>0</v>
      </c>
      <c r="M23" s="23">
        <f>(((((M17)+(M18))+(M19))+(M20))+(M21))+(M22)</f>
        <v>2000</v>
      </c>
      <c r="N23" s="23">
        <f>(((((N17)+(N18))+(N19))+(N20))+(N21))+(N22)</f>
        <v>15000</v>
      </c>
      <c r="O23" s="23">
        <f t="shared" si="2"/>
        <v>0</v>
      </c>
      <c r="P23" s="23">
        <f t="shared" si="2"/>
        <v>0</v>
      </c>
      <c r="Q23" s="23">
        <f t="shared" si="2"/>
        <v>0</v>
      </c>
      <c r="R23" s="23">
        <f>(((((R17)+(R18))+(R19))+(R20))+(R21))+(R22)</f>
        <v>47000</v>
      </c>
    </row>
    <row r="24" spans="1:18">
      <c r="A24" s="20" t="s">
        <v>40</v>
      </c>
      <c r="B24" s="20"/>
      <c r="C24" s="20"/>
      <c r="D24" s="7">
        <f t="shared" si="0"/>
        <v>0</v>
      </c>
      <c r="F24" s="7">
        <f>[2]Admin!Q24</f>
        <v>0</v>
      </c>
      <c r="G24" s="7">
        <f>[2]Publications!Q24</f>
        <v>0</v>
      </c>
      <c r="H24" s="7">
        <f>[2]Conference!Q24</f>
        <v>0</v>
      </c>
      <c r="I24" s="7">
        <f>[2]Education!Q24</f>
        <v>0</v>
      </c>
      <c r="J24" s="7">
        <f>[2]Grant!Q24</f>
        <v>0</v>
      </c>
      <c r="K24" s="7">
        <f>[2]Development!Q24</f>
        <v>0</v>
      </c>
      <c r="L24" s="7">
        <f>[2]Board!Q24</f>
        <v>0</v>
      </c>
      <c r="M24" s="7">
        <f>[2]Sections!Q24</f>
        <v>0</v>
      </c>
      <c r="N24" s="7">
        <f>[2]Awards!Q24</f>
        <v>0</v>
      </c>
      <c r="O24" s="7">
        <f>[2]Investments!Q24</f>
        <v>0</v>
      </c>
      <c r="R24" s="21">
        <f>[2]Admin!Q24+[2]Publications!Q24+[2]Conference!Q24+[2]Education!Q24+[2]Grant!Q24+[2]Development!Q24+[2]Board!Q24+[2]Sections!Q24+[2]Awards!Q24+[2]Investments!Q24</f>
        <v>0</v>
      </c>
    </row>
    <row r="25" spans="1:18">
      <c r="A25" s="20" t="s">
        <v>41</v>
      </c>
      <c r="B25" s="20"/>
      <c r="C25" s="20"/>
      <c r="D25" s="7">
        <f t="shared" si="0"/>
        <v>0</v>
      </c>
      <c r="F25" s="7">
        <f>[2]Admin!Q25</f>
        <v>0</v>
      </c>
      <c r="G25" s="7">
        <f>[2]Publications!Q25</f>
        <v>0</v>
      </c>
      <c r="H25" s="7">
        <f>[2]Conference!Q25</f>
        <v>0</v>
      </c>
      <c r="I25" s="7">
        <f>[2]Education!Q25</f>
        <v>0</v>
      </c>
      <c r="J25" s="7">
        <f>[2]Grant!Q25</f>
        <v>0</v>
      </c>
      <c r="K25" s="7">
        <f>[2]Development!Q25</f>
        <v>0</v>
      </c>
      <c r="L25" s="7">
        <f>[2]Board!Q25</f>
        <v>0</v>
      </c>
      <c r="M25" s="7">
        <f>[2]Sections!Q25</f>
        <v>0</v>
      </c>
      <c r="N25" s="7">
        <f>[2]Awards!Q25</f>
        <v>0</v>
      </c>
      <c r="O25" s="7">
        <f>[2]Investments!Q25</f>
        <v>0</v>
      </c>
      <c r="R25" s="21">
        <f>[2]Admin!Q25+[2]Publications!Q25+[2]Conference!Q25+[2]Education!Q25+[2]Grant!Q25+[2]Development!Q25+[2]Board!Q25+[2]Sections!Q25+[2]Awards!Q25+[2]Investments!Q25</f>
        <v>0</v>
      </c>
    </row>
    <row r="26" spans="1:18">
      <c r="A26" s="20" t="s">
        <v>42</v>
      </c>
      <c r="B26" s="20"/>
      <c r="C26" s="20"/>
      <c r="D26" s="7">
        <f t="shared" si="0"/>
        <v>0</v>
      </c>
      <c r="F26" s="7">
        <f>[2]Admin!Q26</f>
        <v>0</v>
      </c>
      <c r="G26" s="7">
        <f>[2]Publications!Q26</f>
        <v>0</v>
      </c>
      <c r="H26" s="7">
        <f>[2]Conference!Q26</f>
        <v>0</v>
      </c>
      <c r="I26" s="7">
        <f>[2]Education!Q26</f>
        <v>0</v>
      </c>
      <c r="J26" s="7">
        <f>[2]Grant!Q26</f>
        <v>0</v>
      </c>
      <c r="K26" s="7">
        <f>[2]Development!Q26</f>
        <v>0</v>
      </c>
      <c r="L26" s="7">
        <f>[2]Board!Q26</f>
        <v>0</v>
      </c>
      <c r="M26" s="7">
        <f>[2]Sections!Q26</f>
        <v>0</v>
      </c>
      <c r="N26" s="7">
        <f>[2]Awards!Q26</f>
        <v>0</v>
      </c>
      <c r="O26" s="7">
        <f>[2]Investments!Q26</f>
        <v>0</v>
      </c>
      <c r="R26" s="21">
        <f>[2]Admin!Q26+[2]Publications!Q26+[2]Conference!Q26+[2]Education!Q26+[2]Grant!Q26+[2]Development!Q26+[2]Board!Q26+[2]Sections!Q26+[2]Awards!Q26+[2]Investments!Q26</f>
        <v>0</v>
      </c>
    </row>
    <row r="27" spans="1:18">
      <c r="A27" s="20" t="s">
        <v>43</v>
      </c>
      <c r="B27" s="20"/>
      <c r="C27" s="20"/>
      <c r="D27" s="7">
        <f t="shared" si="0"/>
        <v>0</v>
      </c>
      <c r="F27" s="7">
        <f>[2]Admin!Q27</f>
        <v>0</v>
      </c>
      <c r="G27" s="7">
        <f>[2]Publications!Q27</f>
        <v>0</v>
      </c>
      <c r="H27" s="7">
        <f>[2]Conference!Q27</f>
        <v>0</v>
      </c>
      <c r="I27" s="7">
        <f>[2]Education!Q27</f>
        <v>0</v>
      </c>
      <c r="J27" s="7">
        <f>[2]Grant!Q27</f>
        <v>0</v>
      </c>
      <c r="K27" s="7">
        <f>[2]Development!Q27</f>
        <v>0</v>
      </c>
      <c r="L27" s="7">
        <f>[2]Board!Q27</f>
        <v>0</v>
      </c>
      <c r="M27" s="7">
        <f>[2]Sections!Q27</f>
        <v>0</v>
      </c>
      <c r="N27" s="7">
        <f>[2]Awards!Q27</f>
        <v>0</v>
      </c>
      <c r="O27" s="7">
        <f>[2]Investments!Q27</f>
        <v>0</v>
      </c>
      <c r="R27" s="21">
        <f>[2]Admin!Q27+[2]Publications!Q27+[2]Conference!Q27+[2]Education!Q27+[2]Grant!Q27+[2]Development!Q27+[2]Board!Q27+[2]Sections!Q27+[2]Awards!Q27+[2]Investments!Q27</f>
        <v>0</v>
      </c>
    </row>
    <row r="28" spans="1:18">
      <c r="A28" s="20" t="s">
        <v>44</v>
      </c>
      <c r="B28" s="20"/>
      <c r="C28" s="20"/>
      <c r="D28" s="7">
        <f t="shared" si="0"/>
        <v>0</v>
      </c>
      <c r="F28" s="7">
        <f>[2]Admin!Q28</f>
        <v>0</v>
      </c>
      <c r="G28" s="7">
        <f>[2]Publications!Q28</f>
        <v>0</v>
      </c>
      <c r="H28" s="7">
        <f>[2]Conference!Q28</f>
        <v>0</v>
      </c>
      <c r="I28" s="7">
        <f>[2]Education!Q28</f>
        <v>0</v>
      </c>
      <c r="J28" s="7">
        <f>[2]Grant!Q28</f>
        <v>0</v>
      </c>
      <c r="K28" s="7">
        <f>[2]Development!Q28</f>
        <v>0</v>
      </c>
      <c r="L28" s="7">
        <f>[2]Board!Q28</f>
        <v>0</v>
      </c>
      <c r="M28" s="7">
        <f>[2]Sections!Q28</f>
        <v>0</v>
      </c>
      <c r="N28" s="7">
        <f>[2]Awards!Q28</f>
        <v>0</v>
      </c>
      <c r="O28" s="7">
        <f>[2]Investments!Q28</f>
        <v>0</v>
      </c>
      <c r="R28" s="21">
        <f>[2]Admin!Q28+[2]Publications!Q28+[2]Conference!Q28+[2]Education!Q28+[2]Grant!Q28+[2]Development!Q28+[2]Board!Q28+[2]Sections!Q28+[2]Awards!Q28+[2]Investments!Q28</f>
        <v>0</v>
      </c>
    </row>
    <row r="29" spans="1:18">
      <c r="A29" s="20" t="s">
        <v>45</v>
      </c>
      <c r="B29" s="20"/>
      <c r="C29" s="20"/>
      <c r="D29" s="7">
        <f t="shared" si="0"/>
        <v>0</v>
      </c>
      <c r="F29" s="7">
        <f>[2]Admin!Q29</f>
        <v>0</v>
      </c>
      <c r="G29" s="7">
        <f>[2]Publications!Q29</f>
        <v>0</v>
      </c>
      <c r="H29" s="7">
        <f>[2]Conference!Q29</f>
        <v>0</v>
      </c>
      <c r="I29" s="7">
        <f>[2]Education!Q29</f>
        <v>0</v>
      </c>
      <c r="J29" s="7">
        <f>[2]Grant!Q29</f>
        <v>0</v>
      </c>
      <c r="K29" s="7">
        <f>[2]Development!Q29</f>
        <v>0</v>
      </c>
      <c r="L29" s="7">
        <f>[2]Board!Q29</f>
        <v>0</v>
      </c>
      <c r="M29" s="7">
        <f>[2]Sections!Q29</f>
        <v>0</v>
      </c>
      <c r="N29" s="7">
        <f>[2]Awards!Q29</f>
        <v>0</v>
      </c>
      <c r="O29" s="7">
        <f>[2]Investments!Q29</f>
        <v>0</v>
      </c>
      <c r="R29" s="21">
        <f>[2]Admin!Q29+[2]Publications!Q29+[2]Conference!Q29+[2]Education!Q29+[2]Grant!Q29+[2]Development!Q29+[2]Board!Q29+[2]Sections!Q29+[2]Awards!Q29+[2]Investments!Q29</f>
        <v>0</v>
      </c>
    </row>
    <row r="30" spans="1:18">
      <c r="A30" s="20" t="s">
        <v>46</v>
      </c>
      <c r="B30" s="20"/>
      <c r="C30" s="20"/>
      <c r="D30" s="7">
        <f t="shared" si="0"/>
        <v>0</v>
      </c>
      <c r="F30" s="7">
        <f>[2]Admin!Q30</f>
        <v>0</v>
      </c>
      <c r="G30" s="7">
        <f>[2]Publications!Q30</f>
        <v>0</v>
      </c>
      <c r="H30" s="7">
        <f>[2]Conference!Q30</f>
        <v>0</v>
      </c>
      <c r="I30" s="7">
        <f>[2]Education!Q30</f>
        <v>0</v>
      </c>
      <c r="J30" s="7">
        <f>[2]Grant!Q30</f>
        <v>0</v>
      </c>
      <c r="K30" s="7">
        <f>[2]Development!Q30</f>
        <v>0</v>
      </c>
      <c r="L30" s="7">
        <f>[2]Board!Q30</f>
        <v>0</v>
      </c>
      <c r="M30" s="7">
        <f>[2]Sections!Q30</f>
        <v>0</v>
      </c>
      <c r="N30" s="7">
        <f>[2]Awards!Q30</f>
        <v>0</v>
      </c>
      <c r="O30" s="7">
        <f>[2]Investments!Q30</f>
        <v>0</v>
      </c>
      <c r="R30" s="21">
        <f>[2]Admin!Q30+[2]Publications!Q30+[2]Conference!Q30+[2]Education!Q30+[2]Grant!Q30+[2]Development!Q30+[2]Board!Q30+[2]Sections!Q30+[2]Awards!Q30+[2]Investments!Q30</f>
        <v>0</v>
      </c>
    </row>
    <row r="31" spans="1:18">
      <c r="A31" s="20" t="s">
        <v>47</v>
      </c>
      <c r="B31" s="20"/>
      <c r="C31" s="20"/>
      <c r="D31" s="7">
        <f t="shared" si="0"/>
        <v>0</v>
      </c>
      <c r="F31" s="7">
        <f>[2]Admin!Q31</f>
        <v>0</v>
      </c>
      <c r="G31" s="7">
        <f>[2]Publications!Q31</f>
        <v>0</v>
      </c>
      <c r="H31" s="7">
        <f>[2]Conference!Q31</f>
        <v>0</v>
      </c>
      <c r="I31" s="7">
        <f>[2]Education!Q31</f>
        <v>0</v>
      </c>
      <c r="J31" s="7">
        <f>[2]Grant!Q31</f>
        <v>0</v>
      </c>
      <c r="K31" s="7">
        <f>[2]Development!Q31</f>
        <v>0</v>
      </c>
      <c r="L31" s="7">
        <f>[2]Board!Q31</f>
        <v>0</v>
      </c>
      <c r="M31" s="7">
        <f>[2]Sections!Q31</f>
        <v>0</v>
      </c>
      <c r="N31" s="7">
        <f>[2]Awards!Q31</f>
        <v>0</v>
      </c>
      <c r="O31" s="7">
        <f>[2]Investments!Q31</f>
        <v>0</v>
      </c>
      <c r="R31" s="21">
        <f>[2]Admin!Q31+[2]Publications!Q31+[2]Conference!Q31+[2]Education!Q31+[2]Grant!Q31+[2]Development!Q31+[2]Board!Q31+[2]Sections!Q31+[2]Awards!Q31+[2]Investments!Q31</f>
        <v>0</v>
      </c>
    </row>
    <row r="32" spans="1:18">
      <c r="A32" s="20" t="s">
        <v>48</v>
      </c>
      <c r="B32" s="20"/>
      <c r="C32" s="20"/>
      <c r="D32" s="7">
        <f t="shared" si="0"/>
        <v>0</v>
      </c>
      <c r="F32" s="7">
        <f>[2]Admin!Q32</f>
        <v>0</v>
      </c>
      <c r="G32" s="7">
        <f>[2]Publications!Q32</f>
        <v>0</v>
      </c>
      <c r="H32" s="7">
        <f>[2]Conference!Q32</f>
        <v>0</v>
      </c>
      <c r="I32" s="7">
        <f>[2]Education!Q32</f>
        <v>0</v>
      </c>
      <c r="J32" s="7">
        <f>[2]Grant!Q32</f>
        <v>0</v>
      </c>
      <c r="K32" s="7">
        <f>[2]Development!Q32</f>
        <v>0</v>
      </c>
      <c r="L32" s="7">
        <f>[2]Board!Q32</f>
        <v>0</v>
      </c>
      <c r="M32" s="7">
        <f>[2]Sections!Q32</f>
        <v>0</v>
      </c>
      <c r="N32" s="7">
        <f>[2]Awards!Q32</f>
        <v>0</v>
      </c>
      <c r="O32" s="7">
        <f>[2]Investments!Q32</f>
        <v>0</v>
      </c>
      <c r="R32" s="21">
        <f>[2]Admin!Q32+[2]Publications!Q32+[2]Conference!Q32+[2]Education!Q32+[2]Grant!Q32+[2]Development!Q32+[2]Board!Q32+[2]Sections!Q32+[2]Awards!Q32+[2]Investments!Q32</f>
        <v>0</v>
      </c>
    </row>
    <row r="33" spans="1:18">
      <c r="A33" s="20" t="s">
        <v>49</v>
      </c>
      <c r="B33" s="20"/>
      <c r="C33" s="20"/>
      <c r="D33" s="7">
        <f t="shared" si="0"/>
        <v>0</v>
      </c>
      <c r="F33" s="7">
        <f>[2]Admin!Q33</f>
        <v>0</v>
      </c>
      <c r="G33" s="7">
        <f>[2]Publications!Q33</f>
        <v>0</v>
      </c>
      <c r="H33" s="7">
        <f>[2]Conference!Q33</f>
        <v>0</v>
      </c>
      <c r="I33" s="7">
        <f>[2]Education!Q33</f>
        <v>0</v>
      </c>
      <c r="J33" s="7">
        <f>[2]Grant!Q33</f>
        <v>0</v>
      </c>
      <c r="K33" s="7">
        <f>[2]Development!Q33</f>
        <v>0</v>
      </c>
      <c r="L33" s="7">
        <f>[2]Board!Q33</f>
        <v>0</v>
      </c>
      <c r="M33" s="7">
        <f>[2]Sections!Q33</f>
        <v>0</v>
      </c>
      <c r="N33" s="7">
        <f>[2]Awards!Q33</f>
        <v>0</v>
      </c>
      <c r="O33" s="7">
        <f>[2]Investments!Q33</f>
        <v>0</v>
      </c>
      <c r="R33" s="21">
        <f>[2]Admin!Q33+[2]Publications!Q33+[2]Conference!Q33+[2]Education!Q33+[2]Grant!Q33+[2]Development!Q33+[2]Board!Q33+[2]Sections!Q33+[2]Awards!Q33+[2]Investments!Q33</f>
        <v>0</v>
      </c>
    </row>
    <row r="34" spans="1:18">
      <c r="A34" s="20" t="s">
        <v>50</v>
      </c>
      <c r="B34" s="20"/>
      <c r="C34" s="20"/>
      <c r="D34" s="7">
        <f t="shared" si="0"/>
        <v>0</v>
      </c>
      <c r="F34" s="7">
        <f>[2]Admin!Q34</f>
        <v>0</v>
      </c>
      <c r="G34" s="7">
        <f>[2]Publications!Q34</f>
        <v>0</v>
      </c>
      <c r="H34" s="7">
        <f>[2]Conference!Q34</f>
        <v>0</v>
      </c>
      <c r="I34" s="7">
        <f>[2]Education!Q34</f>
        <v>0</v>
      </c>
      <c r="J34" s="7">
        <f>[2]Grant!Q34</f>
        <v>0</v>
      </c>
      <c r="K34" s="7">
        <f>[2]Development!Q34</f>
        <v>0</v>
      </c>
      <c r="L34" s="7">
        <f>[2]Board!Q34</f>
        <v>0</v>
      </c>
      <c r="M34" s="7">
        <f>[2]Sections!Q34</f>
        <v>0</v>
      </c>
      <c r="N34" s="7">
        <f>[2]Awards!Q34</f>
        <v>0</v>
      </c>
      <c r="O34" s="7">
        <f>[2]Investments!Q34</f>
        <v>0</v>
      </c>
      <c r="R34" s="21">
        <f>[2]Admin!Q34+[2]Publications!Q34+[2]Conference!Q34+[2]Education!Q34+[2]Grant!Q34+[2]Development!Q34+[2]Board!Q34+[2]Sections!Q34+[2]Awards!Q34+[2]Investments!Q34</f>
        <v>0</v>
      </c>
    </row>
    <row r="35" spans="1:18">
      <c r="A35" s="20" t="s">
        <v>51</v>
      </c>
      <c r="B35" s="20"/>
      <c r="C35" s="20"/>
      <c r="D35" s="7">
        <f t="shared" si="0"/>
        <v>0</v>
      </c>
      <c r="F35" s="7">
        <f>[2]Admin!Q35</f>
        <v>0</v>
      </c>
      <c r="G35" s="7">
        <f>[2]Publications!Q35</f>
        <v>0</v>
      </c>
      <c r="H35" s="7">
        <f>[2]Conference!Q35</f>
        <v>0</v>
      </c>
      <c r="I35" s="7">
        <f>[2]Education!Q35</f>
        <v>0</v>
      </c>
      <c r="J35" s="7">
        <f>[2]Grant!Q35</f>
        <v>0</v>
      </c>
      <c r="K35" s="7">
        <f>[2]Development!Q35</f>
        <v>0</v>
      </c>
      <c r="L35" s="7">
        <f>[2]Board!Q35</f>
        <v>0</v>
      </c>
      <c r="M35" s="7">
        <f>[2]Sections!Q35</f>
        <v>0</v>
      </c>
      <c r="N35" s="7">
        <f>[2]Awards!Q35</f>
        <v>0</v>
      </c>
      <c r="O35" s="7">
        <f>[2]Investments!Q35</f>
        <v>0</v>
      </c>
      <c r="R35" s="21">
        <f>[2]Admin!Q35+[2]Publications!Q35+[2]Conference!Q35+[2]Education!Q35+[2]Grant!Q35+[2]Development!Q35+[2]Board!Q35+[2]Sections!Q35+[2]Awards!Q35+[2]Investments!Q35</f>
        <v>0</v>
      </c>
    </row>
    <row r="36" spans="1:18">
      <c r="A36" s="20" t="s">
        <v>52</v>
      </c>
      <c r="B36" s="20"/>
      <c r="C36" s="20"/>
      <c r="D36" s="7">
        <f t="shared" si="0"/>
        <v>0</v>
      </c>
      <c r="F36" s="7">
        <f>[2]Admin!Q36</f>
        <v>0</v>
      </c>
      <c r="G36" s="7">
        <f>[2]Publications!Q36</f>
        <v>0</v>
      </c>
      <c r="H36" s="7">
        <f>[2]Conference!Q36</f>
        <v>0</v>
      </c>
      <c r="I36" s="7">
        <f>[2]Education!Q36</f>
        <v>0</v>
      </c>
      <c r="J36" s="7">
        <f>[2]Grant!Q36</f>
        <v>0</v>
      </c>
      <c r="K36" s="7">
        <f>[2]Development!Q36</f>
        <v>0</v>
      </c>
      <c r="L36" s="7">
        <f>[2]Board!Q36</f>
        <v>0</v>
      </c>
      <c r="M36" s="7">
        <f>[2]Sections!Q36</f>
        <v>0</v>
      </c>
      <c r="N36" s="7">
        <f>[2]Awards!Q36</f>
        <v>0</v>
      </c>
      <c r="O36" s="7">
        <f>[2]Investments!Q36</f>
        <v>0</v>
      </c>
      <c r="R36" s="21">
        <f>[2]Admin!Q36+[2]Publications!Q36+[2]Conference!Q36+[2]Education!Q36+[2]Grant!Q36+[2]Development!Q36+[2]Board!Q36+[2]Sections!Q36+[2]Awards!Q36+[2]Investments!Q36</f>
        <v>0</v>
      </c>
    </row>
    <row r="37" spans="1:18">
      <c r="A37" s="20" t="s">
        <v>53</v>
      </c>
      <c r="B37" s="20"/>
      <c r="C37" s="20"/>
      <c r="D37" s="7">
        <f t="shared" si="0"/>
        <v>470000</v>
      </c>
      <c r="F37" s="7">
        <f>[2]Admin!Q37</f>
        <v>0</v>
      </c>
      <c r="G37" s="7">
        <f>[2]Publications!Q37</f>
        <v>470000</v>
      </c>
      <c r="H37" s="7">
        <f>[2]Conference!Q37</f>
        <v>0</v>
      </c>
      <c r="I37" s="7">
        <f>[2]Education!Q37</f>
        <v>0</v>
      </c>
      <c r="J37" s="7">
        <f>[2]Grant!Q37</f>
        <v>0</v>
      </c>
      <c r="K37" s="7">
        <f>[2]Development!Q37</f>
        <v>0</v>
      </c>
      <c r="L37" s="7">
        <f>[2]Board!Q37</f>
        <v>0</v>
      </c>
      <c r="M37" s="7">
        <f>[2]Sections!Q37</f>
        <v>0</v>
      </c>
      <c r="N37" s="7">
        <f>[2]Awards!Q37</f>
        <v>0</v>
      </c>
      <c r="O37" s="7">
        <f>[2]Investments!Q37</f>
        <v>0</v>
      </c>
      <c r="R37" s="21">
        <f>[2]Admin!Q37+[2]Publications!Q37+[2]Conference!Q37+[2]Education!Q37+[2]Grant!Q37+[2]Development!Q37+[2]Board!Q37+[2]Sections!Q37+[2]Awards!Q37+[2]Investments!Q37</f>
        <v>470000</v>
      </c>
    </row>
    <row r="38" spans="1:18">
      <c r="A38" s="20" t="s">
        <v>54</v>
      </c>
      <c r="B38" s="20"/>
      <c r="C38" s="20"/>
      <c r="D38" s="7">
        <f t="shared" si="0"/>
        <v>20000</v>
      </c>
      <c r="F38" s="7">
        <f>[2]Admin!Q38</f>
        <v>0</v>
      </c>
      <c r="G38" s="7">
        <f>[2]Publications!Q38</f>
        <v>20000</v>
      </c>
      <c r="H38" s="7">
        <f>[2]Conference!Q38</f>
        <v>0</v>
      </c>
      <c r="I38" s="7">
        <f>[2]Education!Q38</f>
        <v>0</v>
      </c>
      <c r="J38" s="7">
        <f>[2]Grant!Q38</f>
        <v>0</v>
      </c>
      <c r="K38" s="7">
        <f>[2]Development!Q38</f>
        <v>0</v>
      </c>
      <c r="L38" s="7">
        <f>[2]Board!Q38</f>
        <v>0</v>
      </c>
      <c r="M38" s="7">
        <f>[2]Sections!Q38</f>
        <v>0</v>
      </c>
      <c r="N38" s="7">
        <f>[2]Awards!Q38</f>
        <v>0</v>
      </c>
      <c r="O38" s="7">
        <f>[2]Investments!Q38</f>
        <v>0</v>
      </c>
      <c r="R38" s="21">
        <f>[2]Admin!Q38+[2]Publications!Q38+[2]Conference!Q38+[2]Education!Q38+[2]Grant!Q38+[2]Development!Q38+[2]Board!Q38+[2]Sections!Q38+[2]Awards!Q38+[2]Investments!Q38</f>
        <v>20000</v>
      </c>
    </row>
    <row r="39" spans="1:18">
      <c r="A39" s="20" t="s">
        <v>55</v>
      </c>
      <c r="B39" s="20"/>
      <c r="C39" s="20"/>
      <c r="D39" s="7">
        <f t="shared" si="0"/>
        <v>2000</v>
      </c>
      <c r="F39" s="7">
        <f>[2]Admin!Q39</f>
        <v>0</v>
      </c>
      <c r="G39" s="7">
        <f>[2]Publications!Q39</f>
        <v>2000</v>
      </c>
      <c r="H39" s="7">
        <f>[2]Conference!Q39</f>
        <v>0</v>
      </c>
      <c r="I39" s="7">
        <f>[2]Education!Q39</f>
        <v>0</v>
      </c>
      <c r="J39" s="7">
        <f>[2]Grant!Q39</f>
        <v>0</v>
      </c>
      <c r="K39" s="7">
        <f>[2]Development!Q39</f>
        <v>0</v>
      </c>
      <c r="L39" s="7">
        <f>[2]Board!Q39</f>
        <v>0</v>
      </c>
      <c r="M39" s="7">
        <f>[2]Sections!Q39</f>
        <v>0</v>
      </c>
      <c r="N39" s="7">
        <f>[2]Awards!Q39</f>
        <v>0</v>
      </c>
      <c r="O39" s="7">
        <f>[2]Investments!Q39</f>
        <v>0</v>
      </c>
      <c r="R39" s="21">
        <f>[2]Admin!Q39+[2]Publications!Q39+[2]Conference!Q39+[2]Education!Q39+[2]Grant!Q39+[2]Development!Q39+[2]Board!Q39+[2]Sections!Q39+[2]Awards!Q39+[2]Investments!Q39</f>
        <v>2000</v>
      </c>
    </row>
    <row r="40" spans="1:18">
      <c r="A40" s="20" t="s">
        <v>56</v>
      </c>
      <c r="B40" s="20"/>
      <c r="C40" s="20"/>
      <c r="D40" s="7">
        <f t="shared" si="0"/>
        <v>297750.32</v>
      </c>
      <c r="F40" s="7">
        <f>[2]Admin!Q40</f>
        <v>0</v>
      </c>
      <c r="G40" s="7">
        <f>[2]Publications!Q40</f>
        <v>297750.32</v>
      </c>
      <c r="H40" s="7">
        <f>[2]Conference!Q40</f>
        <v>0</v>
      </c>
      <c r="I40" s="7">
        <f>[2]Education!Q40</f>
        <v>0</v>
      </c>
      <c r="J40" s="7">
        <f>[2]Grant!Q40</f>
        <v>0</v>
      </c>
      <c r="K40" s="7">
        <f>[2]Development!Q40</f>
        <v>0</v>
      </c>
      <c r="L40" s="7">
        <f>[2]Board!Q40</f>
        <v>0</v>
      </c>
      <c r="M40" s="7">
        <f>[2]Sections!Q40</f>
        <v>0</v>
      </c>
      <c r="N40" s="7">
        <f>[2]Awards!Q40</f>
        <v>0</v>
      </c>
      <c r="O40" s="7">
        <f>[2]Investments!Q40</f>
        <v>0</v>
      </c>
      <c r="R40" s="21">
        <f>[2]Admin!Q40+[2]Publications!Q40+[2]Conference!Q40+[2]Education!Q40+[2]Grant!Q40+[2]Development!Q40+[2]Board!Q40+[2]Sections!Q40+[2]Awards!Q40+[2]Investments!Q40</f>
        <v>297750.32</v>
      </c>
    </row>
    <row r="41" spans="1:18">
      <c r="A41" s="22" t="s">
        <v>57</v>
      </c>
      <c r="B41" s="22"/>
      <c r="C41" s="22"/>
      <c r="D41" s="23">
        <f t="shared" ref="D41:Q41" si="3">((((((((((((((((D24)+(D25))+(D26))+(D27))+(D28))+(D29))+(D30))+(D31))+(D32))+(D33))+(D34))+(D35))+(D36))+(D37))+(D38))+(D39))+(D40)</f>
        <v>789750.32000000007</v>
      </c>
      <c r="E41" s="23"/>
      <c r="F41" s="23">
        <f t="shared" si="3"/>
        <v>0</v>
      </c>
      <c r="G41" s="23">
        <f t="shared" si="3"/>
        <v>789750.32000000007</v>
      </c>
      <c r="H41" s="23">
        <f>((((((((((((((((H24)+(H25))+(H26))+(H27))+(H28))+(H29))+(H30))+(H31))+(H32))+(H33))+(H34))+(H35))+(H36))+(H37))+(H38))+(H39))+(H40)</f>
        <v>0</v>
      </c>
      <c r="I41" s="23">
        <f t="shared" si="3"/>
        <v>0</v>
      </c>
      <c r="J41" s="23">
        <f t="shared" si="3"/>
        <v>0</v>
      </c>
      <c r="K41" s="23">
        <f>((((((((((((((((K24)+(K25))+(K26))+(K27))+(K28))+(K29))+(K30))+(K31))+(K32))+(K33))+(K34))+(K35))+(K36))+(K37))+(K38))+(K39))+(K40)</f>
        <v>0</v>
      </c>
      <c r="L41" s="23">
        <f t="shared" si="3"/>
        <v>0</v>
      </c>
      <c r="M41" s="23">
        <f>((((((((((((((((M24)+(M25))+(M26))+(M27))+(M28))+(M29))+(M30))+(M31))+(M32))+(M33))+(M34))+(M35))+(M36))+(M37))+(M38))+(M39))+(M40)</f>
        <v>0</v>
      </c>
      <c r="N41" s="23">
        <f>((((((((((((((((N24)+(N25))+(N26))+(N27))+(N28))+(N29))+(N30))+(N31))+(N32))+(N33))+(N34))+(N35))+(N36))+(N37))+(N38))+(N39))+(N40)</f>
        <v>0</v>
      </c>
      <c r="O41" s="23">
        <f t="shared" si="3"/>
        <v>0</v>
      </c>
      <c r="P41" s="23">
        <f t="shared" si="3"/>
        <v>0</v>
      </c>
      <c r="Q41" s="23">
        <f t="shared" si="3"/>
        <v>0</v>
      </c>
      <c r="R41" s="23">
        <f>((((((((((((((((R24)+(R25))+(R26))+(R27))+(R28))+(R29))+(R30))+(R31))+(R32))+(R33))+(R34))+(R35))+(R36))+(R37))+(R38))+(R39))+(R40)</f>
        <v>789750.32000000007</v>
      </c>
    </row>
    <row r="42" spans="1:18">
      <c r="A42" s="20" t="s">
        <v>58</v>
      </c>
      <c r="B42" s="20"/>
      <c r="C42" s="20"/>
      <c r="D42" s="7">
        <f t="shared" si="0"/>
        <v>74000</v>
      </c>
      <c r="F42" s="7">
        <f>[2]Admin!Q42</f>
        <v>74000</v>
      </c>
      <c r="G42" s="7">
        <f>[2]Publications!Q42</f>
        <v>0</v>
      </c>
      <c r="H42" s="7">
        <f>[2]Conference!Q42</f>
        <v>0</v>
      </c>
      <c r="I42" s="7">
        <f>[2]Education!Q42</f>
        <v>0</v>
      </c>
      <c r="J42" s="7">
        <f>[2]Grant!Q42</f>
        <v>0</v>
      </c>
      <c r="K42" s="7">
        <f>[2]Development!Q42</f>
        <v>0</v>
      </c>
      <c r="L42" s="7">
        <f>[2]Board!Q42</f>
        <v>0</v>
      </c>
      <c r="M42" s="7">
        <f>[2]Sections!Q42</f>
        <v>0</v>
      </c>
      <c r="N42" s="7">
        <f>[2]Awards!Q42</f>
        <v>0</v>
      </c>
      <c r="O42" s="7">
        <f>[2]Investments!Q42</f>
        <v>0</v>
      </c>
      <c r="R42" s="21">
        <f>[2]Admin!Q42+[2]Publications!Q42+[2]Conference!Q42+[2]Education!Q42+[2]Grant!Q42+[2]Development!Q42+[2]Board!Q42+[2]Sections!Q42+[2]Awards!Q42+[2]Investments!Q42</f>
        <v>74000</v>
      </c>
    </row>
    <row r="43" spans="1:18">
      <c r="A43" s="20" t="s">
        <v>59</v>
      </c>
      <c r="B43" s="20"/>
      <c r="C43" s="20"/>
      <c r="D43" s="7">
        <f t="shared" si="0"/>
        <v>30500</v>
      </c>
      <c r="F43" s="7">
        <f>[2]Admin!Q43</f>
        <v>5500</v>
      </c>
      <c r="G43" s="7">
        <f>[2]Publications!Q43</f>
        <v>0</v>
      </c>
      <c r="H43" s="7">
        <f>[2]Conference!Q43</f>
        <v>5000</v>
      </c>
      <c r="I43" s="7">
        <f>[2]Education!Q43</f>
        <v>0</v>
      </c>
      <c r="J43" s="7">
        <f>[2]Grant!Q43</f>
        <v>0</v>
      </c>
      <c r="K43" s="7">
        <f>[2]Development!Q43</f>
        <v>0</v>
      </c>
      <c r="L43" s="7">
        <f>[2]Board!Q43</f>
        <v>0</v>
      </c>
      <c r="M43" s="7">
        <f>[2]Sections!Q43</f>
        <v>20000</v>
      </c>
      <c r="N43" s="7">
        <f>[2]Awards!Q43</f>
        <v>0</v>
      </c>
      <c r="O43" s="7">
        <f>[2]Investments!Q43</f>
        <v>0</v>
      </c>
      <c r="R43" s="21">
        <f>[2]Admin!Q43+[2]Publications!Q43+[2]Conference!Q43+[2]Education!Q43+[2]Grant!Q43+[2]Development!Q43+[2]Board!Q43+[2]Sections!Q43+[2]Awards!Q43+[2]Investments!Q43</f>
        <v>30500</v>
      </c>
    </row>
    <row r="44" spans="1:18" ht="15" customHeight="1">
      <c r="A44" s="20" t="s">
        <v>60</v>
      </c>
      <c r="B44" s="20"/>
      <c r="C44" s="20"/>
      <c r="D44" s="7">
        <f t="shared" si="0"/>
        <v>0</v>
      </c>
      <c r="F44" s="7">
        <f>[2]Admin!Q44</f>
        <v>0</v>
      </c>
      <c r="G44" s="7">
        <f>[2]Publications!Q44</f>
        <v>0</v>
      </c>
      <c r="H44" s="7">
        <f>[2]Conference!Q44</f>
        <v>0</v>
      </c>
      <c r="I44" s="7">
        <f>[2]Education!Q44</f>
        <v>0</v>
      </c>
      <c r="J44" s="7">
        <f>[2]Grant!Q44</f>
        <v>0</v>
      </c>
      <c r="K44" s="7">
        <f>[2]Development!Q44</f>
        <v>0</v>
      </c>
      <c r="L44" s="7">
        <f>[2]Board!Q44</f>
        <v>0</v>
      </c>
      <c r="M44" s="7">
        <f>[2]Sections!Q44</f>
        <v>0</v>
      </c>
      <c r="N44" s="7">
        <f>[2]Awards!Q44</f>
        <v>0</v>
      </c>
      <c r="O44" s="7">
        <f>[2]Investments!Q44</f>
        <v>0</v>
      </c>
      <c r="R44" s="21">
        <f>[2]Admin!Q44+[2]Publications!Q44+[2]Conference!Q44+[2]Education!Q44+[2]Grant!Q44+[2]Development!Q44+[2]Board!Q44+[2]Sections!Q44+[2]Awards!Q44+[2]Investments!Q44</f>
        <v>0</v>
      </c>
    </row>
    <row r="45" spans="1:18" ht="15" customHeight="1">
      <c r="A45" s="20" t="s">
        <v>61</v>
      </c>
      <c r="B45" s="20"/>
      <c r="C45" s="20"/>
      <c r="D45" s="7">
        <f t="shared" si="0"/>
        <v>0</v>
      </c>
      <c r="F45" s="7">
        <f>[2]Admin!Q45</f>
        <v>0</v>
      </c>
      <c r="G45" s="7">
        <f>[2]Publications!Q45</f>
        <v>0</v>
      </c>
      <c r="H45" s="7">
        <f>[2]Conference!Q45</f>
        <v>0</v>
      </c>
      <c r="I45" s="7">
        <f>[2]Education!Q45</f>
        <v>0</v>
      </c>
      <c r="J45" s="7">
        <f>[2]Grant!Q45</f>
        <v>0</v>
      </c>
      <c r="K45" s="7">
        <f>[2]Development!Q45</f>
        <v>0</v>
      </c>
      <c r="L45" s="7">
        <f>[2]Board!Q45</f>
        <v>0</v>
      </c>
      <c r="M45" s="7">
        <f>[2]Sections!Q45</f>
        <v>0</v>
      </c>
      <c r="N45" s="7">
        <f>[2]Awards!Q45</f>
        <v>0</v>
      </c>
      <c r="O45" s="7">
        <f>[2]Investments!Q45</f>
        <v>0</v>
      </c>
      <c r="R45" s="21">
        <f>[2]Admin!Q45+[2]Publications!Q45+[2]Conference!Q45+[2]Education!Q45+[2]Grant!Q45+[2]Development!Q45+[2]Board!Q45+[2]Sections!Q45+[2]Awards!Q45+[2]Investments!Q45</f>
        <v>0</v>
      </c>
    </row>
    <row r="46" spans="1:18" ht="15" customHeight="1">
      <c r="A46" s="20" t="s">
        <v>62</v>
      </c>
      <c r="B46" s="20"/>
      <c r="C46" s="20"/>
      <c r="D46" s="7">
        <f t="shared" si="0"/>
        <v>0</v>
      </c>
      <c r="F46" s="7">
        <f>[2]Admin!Q46</f>
        <v>0</v>
      </c>
      <c r="G46" s="7">
        <f>[2]Publications!Q46</f>
        <v>0</v>
      </c>
      <c r="H46" s="7">
        <f>[2]Conference!Q46</f>
        <v>0</v>
      </c>
      <c r="I46" s="7">
        <f>[2]Education!Q46</f>
        <v>0</v>
      </c>
      <c r="J46" s="7">
        <f>[2]Grant!Q46</f>
        <v>0</v>
      </c>
      <c r="K46" s="7">
        <f>[2]Development!Q46</f>
        <v>0</v>
      </c>
      <c r="L46" s="7">
        <f>[2]Board!Q46</f>
        <v>0</v>
      </c>
      <c r="M46" s="7">
        <f>[2]Sections!Q46</f>
        <v>0</v>
      </c>
      <c r="N46" s="7">
        <f>[2]Awards!Q46</f>
        <v>0</v>
      </c>
      <c r="O46" s="7">
        <f>[2]Investments!Q46</f>
        <v>0</v>
      </c>
      <c r="R46" s="21">
        <f>[2]Admin!Q46+[2]Publications!Q46+[2]Conference!Q46+[2]Education!Q46+[2]Grant!Q46+[2]Development!Q46+[2]Board!Q46+[2]Sections!Q46+[2]Awards!Q46+[2]Investments!Q46</f>
        <v>0</v>
      </c>
    </row>
    <row r="47" spans="1:18" ht="15" customHeight="1">
      <c r="A47" s="20" t="s">
        <v>63</v>
      </c>
      <c r="B47" s="20"/>
      <c r="C47" s="20"/>
      <c r="D47" s="7">
        <f t="shared" si="0"/>
        <v>0</v>
      </c>
      <c r="F47" s="7">
        <f>[2]Admin!Q47</f>
        <v>0</v>
      </c>
      <c r="G47" s="7">
        <f>[2]Publications!Q47</f>
        <v>0</v>
      </c>
      <c r="H47" s="7">
        <f>[2]Conference!Q47</f>
        <v>0</v>
      </c>
      <c r="I47" s="7">
        <f>[2]Education!Q47</f>
        <v>0</v>
      </c>
      <c r="J47" s="7">
        <f>[2]Grant!Q47</f>
        <v>0</v>
      </c>
      <c r="K47" s="7">
        <f>[2]Development!Q47</f>
        <v>0</v>
      </c>
      <c r="L47" s="7">
        <f>[2]Board!Q47</f>
        <v>0</v>
      </c>
      <c r="M47" s="7">
        <f>[2]Sections!Q47</f>
        <v>0</v>
      </c>
      <c r="N47" s="7">
        <f>[2]Awards!Q47</f>
        <v>0</v>
      </c>
      <c r="O47" s="7">
        <f>[2]Investments!Q47</f>
        <v>0</v>
      </c>
      <c r="R47" s="21">
        <f>[2]Admin!Q47+[2]Publications!Q47+[2]Conference!Q47+[2]Education!Q47+[2]Grant!Q47+[2]Development!Q47+[2]Board!Q47+[2]Sections!Q47+[2]Awards!Q47+[2]Investments!Q47</f>
        <v>0</v>
      </c>
    </row>
    <row r="48" spans="1:18" ht="15" customHeight="1">
      <c r="A48" s="20" t="s">
        <v>64</v>
      </c>
      <c r="B48" s="20"/>
      <c r="C48" s="20"/>
      <c r="D48" s="7">
        <f t="shared" si="0"/>
        <v>0</v>
      </c>
      <c r="F48" s="7">
        <f>[2]Admin!Q48</f>
        <v>0</v>
      </c>
      <c r="G48" s="7">
        <f>[2]Publications!Q48</f>
        <v>0</v>
      </c>
      <c r="H48" s="7">
        <f>[2]Conference!Q48</f>
        <v>0</v>
      </c>
      <c r="I48" s="7">
        <f>[2]Education!Q48</f>
        <v>0</v>
      </c>
      <c r="J48" s="7">
        <f>[2]Grant!Q48</f>
        <v>0</v>
      </c>
      <c r="K48" s="7">
        <f>[2]Development!Q48</f>
        <v>0</v>
      </c>
      <c r="L48" s="7">
        <f>[2]Board!Q48</f>
        <v>0</v>
      </c>
      <c r="M48" s="7">
        <f>[2]Sections!Q48</f>
        <v>0</v>
      </c>
      <c r="N48" s="7">
        <f>[2]Awards!Q48</f>
        <v>0</v>
      </c>
      <c r="O48" s="7">
        <f>[2]Investments!Q48</f>
        <v>0</v>
      </c>
      <c r="R48" s="21">
        <f>[2]Admin!Q48+[2]Publications!Q48+[2]Conference!Q48+[2]Education!Q48+[2]Grant!Q48+[2]Development!Q48+[2]Board!Q48+[2]Sections!Q48+[2]Awards!Q48+[2]Investments!Q48</f>
        <v>0</v>
      </c>
    </row>
    <row r="49" spans="1:18" ht="15" customHeight="1">
      <c r="A49" s="20" t="s">
        <v>65</v>
      </c>
      <c r="B49" s="20"/>
      <c r="C49" s="20"/>
      <c r="D49" s="7">
        <f t="shared" si="0"/>
        <v>27000</v>
      </c>
      <c r="F49" s="7">
        <f>[2]Admin!Q49</f>
        <v>2000</v>
      </c>
      <c r="G49" s="7">
        <f>[2]Publications!Q49</f>
        <v>0</v>
      </c>
      <c r="H49" s="7">
        <f>[2]Conference!Q49</f>
        <v>0</v>
      </c>
      <c r="I49" s="7">
        <f>[2]Education!Q49</f>
        <v>0</v>
      </c>
      <c r="J49" s="7">
        <f>[2]Grant!Q49</f>
        <v>25000</v>
      </c>
      <c r="K49" s="7">
        <f>[2]Development!Q49</f>
        <v>0</v>
      </c>
      <c r="L49" s="7">
        <f>[2]Board!Q49</f>
        <v>0</v>
      </c>
      <c r="M49" s="7">
        <f>[2]Sections!Q49</f>
        <v>0</v>
      </c>
      <c r="N49" s="7">
        <f>[2]Awards!Q49</f>
        <v>0</v>
      </c>
      <c r="O49" s="7">
        <f>[2]Investments!Q49</f>
        <v>0</v>
      </c>
      <c r="R49" s="21">
        <f>[2]Admin!Q49+[2]Publications!Q49+[2]Conference!Q49+[2]Education!Q49+[2]Grant!Q49+[2]Development!Q49+[2]Board!Q49+[2]Sections!Q49+[2]Awards!Q49+[2]Investments!Q49</f>
        <v>27000</v>
      </c>
    </row>
    <row r="50" spans="1:18" ht="15" customHeight="1">
      <c r="A50" s="20" t="s">
        <v>66</v>
      </c>
      <c r="B50" s="20"/>
      <c r="C50" s="20"/>
      <c r="D50" s="7">
        <f t="shared" si="0"/>
        <v>0</v>
      </c>
      <c r="F50" s="7">
        <f>[2]Admin!Q50</f>
        <v>0</v>
      </c>
      <c r="G50" s="7">
        <f>[2]Publications!Q50</f>
        <v>0</v>
      </c>
      <c r="H50" s="7">
        <f>[2]Conference!Q50</f>
        <v>0</v>
      </c>
      <c r="I50" s="7">
        <f>[2]Education!Q50</f>
        <v>0</v>
      </c>
      <c r="J50" s="7">
        <f>[2]Grant!Q50</f>
        <v>0</v>
      </c>
      <c r="K50" s="7">
        <f>[2]Development!Q50</f>
        <v>0</v>
      </c>
      <c r="L50" s="7">
        <f>[2]Board!Q50</f>
        <v>0</v>
      </c>
      <c r="M50" s="7">
        <f>[2]Sections!Q50</f>
        <v>0</v>
      </c>
      <c r="N50" s="7">
        <f>[2]Awards!Q50</f>
        <v>0</v>
      </c>
      <c r="O50" s="7">
        <f>[2]Investments!Q50</f>
        <v>0</v>
      </c>
      <c r="R50" s="21">
        <f>[2]Admin!Q50+[2]Publications!Q50+[2]Conference!Q50+[2]Education!Q50+[2]Grant!Q50+[2]Development!Q50+[2]Board!Q50+[2]Sections!Q50+[2]Awards!Q50+[2]Investments!Q50</f>
        <v>0</v>
      </c>
    </row>
    <row r="51" spans="1:18" ht="15" customHeight="1">
      <c r="A51" s="20" t="s">
        <v>67</v>
      </c>
      <c r="B51" s="20"/>
      <c r="C51" s="20"/>
      <c r="D51" s="7">
        <f t="shared" si="0"/>
        <v>674454</v>
      </c>
      <c r="F51" s="7">
        <f>[2]Admin!Q51</f>
        <v>0</v>
      </c>
      <c r="G51" s="7">
        <f>[2]Publications!Q51</f>
        <v>0</v>
      </c>
      <c r="H51" s="7">
        <f>[2]Conference!Q51</f>
        <v>0</v>
      </c>
      <c r="I51" s="7">
        <f>[2]Education!Q51</f>
        <v>0</v>
      </c>
      <c r="J51" s="7">
        <f>[2]Grant!Q51</f>
        <v>674454</v>
      </c>
      <c r="K51" s="7">
        <f>[2]Development!Q51</f>
        <v>0</v>
      </c>
      <c r="L51" s="7">
        <f>[2]Board!Q51</f>
        <v>0</v>
      </c>
      <c r="M51" s="7">
        <f>[2]Sections!Q51</f>
        <v>0</v>
      </c>
      <c r="N51" s="7">
        <f>[2]Awards!Q51</f>
        <v>0</v>
      </c>
      <c r="O51" s="7">
        <f>[2]Investments!Q51</f>
        <v>0</v>
      </c>
      <c r="R51" s="21">
        <f>[2]Admin!Q51+[2]Publications!Q51+[2]Conference!Q51+[2]Education!Q51+[2]Grant!Q51+[2]Development!Q51+[2]Board!Q51+[2]Sections!Q51+[2]Awards!Q51+[2]Investments!Q51</f>
        <v>674454</v>
      </c>
    </row>
    <row r="52" spans="1:18" ht="15" customHeight="1">
      <c r="A52" s="20" t="s">
        <v>68</v>
      </c>
      <c r="B52" s="20"/>
      <c r="C52" s="20"/>
      <c r="D52" s="7">
        <f t="shared" si="0"/>
        <v>35698</v>
      </c>
      <c r="F52" s="7">
        <f>[2]Admin!Q52</f>
        <v>35698</v>
      </c>
      <c r="G52" s="7">
        <f>[2]Publications!Q52</f>
        <v>0</v>
      </c>
      <c r="H52" s="7">
        <f>[2]Conference!Q52</f>
        <v>0</v>
      </c>
      <c r="I52" s="7">
        <f>[2]Education!Q52</f>
        <v>0</v>
      </c>
      <c r="K52" s="7">
        <f>[2]Development!Q52</f>
        <v>0</v>
      </c>
      <c r="L52" s="7">
        <f>[2]Board!Q52</f>
        <v>0</v>
      </c>
      <c r="M52" s="7">
        <f>[2]Sections!Q52</f>
        <v>0</v>
      </c>
      <c r="N52" s="7">
        <f>[2]Awards!Q52</f>
        <v>0</v>
      </c>
      <c r="O52" s="7">
        <f>[2]Investments!Q52</f>
        <v>0</v>
      </c>
      <c r="R52" s="21">
        <f>[2]Admin!Q52+[2]Publications!Q52+[2]Conference!Q52+[2]Education!Q52+[2]Grant!Q52+[2]Development!Q52+[2]Board!Q52+[2]Sections!Q52+[2]Awards!Q52+[2]Investments!Q52</f>
        <v>35698</v>
      </c>
    </row>
    <row r="53" spans="1:18" ht="15" customHeight="1">
      <c r="A53" s="22" t="s">
        <v>69</v>
      </c>
      <c r="B53" s="22"/>
      <c r="C53" s="22"/>
      <c r="D53" s="23">
        <f t="shared" ref="D53:Q53" si="4">((((((((D44)+(D45))+(D46))+(D47))+(D48))+(D49))+(D50))+(D51))+(D52)</f>
        <v>737152</v>
      </c>
      <c r="E53" s="23"/>
      <c r="F53" s="23">
        <f t="shared" si="4"/>
        <v>37698</v>
      </c>
      <c r="G53" s="23">
        <f t="shared" si="4"/>
        <v>0</v>
      </c>
      <c r="H53" s="23">
        <f>((((((((H44)+(H45))+(H46))+(H47))+(H48))+(H49))+(H50))+(H51))+(H52)</f>
        <v>0</v>
      </c>
      <c r="I53" s="23">
        <f t="shared" si="4"/>
        <v>0</v>
      </c>
      <c r="J53" s="23">
        <f t="shared" si="4"/>
        <v>699454</v>
      </c>
      <c r="K53" s="23">
        <f>((((((((K44)+(K45))+(K46))+(K47))+(K48))+(K49))+(K50))+(K51))+(K52)</f>
        <v>0</v>
      </c>
      <c r="L53" s="23">
        <f t="shared" si="4"/>
        <v>0</v>
      </c>
      <c r="M53" s="23">
        <f>((((((((M44)+(M45))+(M46))+(M47))+(M48))+(M49))+(M50))+(M51))+(M52)</f>
        <v>0</v>
      </c>
      <c r="N53" s="23">
        <f>((((((((N44)+(N45))+(N46))+(N47))+(N48))+(N49))+(N50))+(N51))+(N52)</f>
        <v>0</v>
      </c>
      <c r="O53" s="23">
        <f t="shared" si="4"/>
        <v>0</v>
      </c>
      <c r="P53" s="23">
        <f t="shared" si="4"/>
        <v>0</v>
      </c>
      <c r="Q53" s="23">
        <f t="shared" si="4"/>
        <v>0</v>
      </c>
      <c r="R53" s="23">
        <f>((((((((R44)+(R45))+(R46))+(R47))+(R48))+(R49))+(R50))+(R51))+(R52)</f>
        <v>737152</v>
      </c>
    </row>
    <row r="54" spans="1:18" ht="15" customHeight="1">
      <c r="A54" s="20" t="s">
        <v>70</v>
      </c>
      <c r="B54" s="20"/>
      <c r="C54" s="20"/>
      <c r="D54" s="7">
        <f t="shared" si="0"/>
        <v>0</v>
      </c>
      <c r="F54" s="7">
        <f>[2]Admin!Q54</f>
        <v>0</v>
      </c>
      <c r="G54" s="7">
        <f>[2]Publications!Q54</f>
        <v>0</v>
      </c>
      <c r="H54" s="7">
        <f>[2]Conference!Q54</f>
        <v>0</v>
      </c>
      <c r="I54" s="7">
        <f>[2]Education!Q54</f>
        <v>0</v>
      </c>
      <c r="J54" s="7">
        <f>[2]Grant!Q54</f>
        <v>0</v>
      </c>
      <c r="K54" s="7">
        <f>[2]Development!Q54</f>
        <v>0</v>
      </c>
      <c r="L54" s="7">
        <f>[2]Board!Q54</f>
        <v>0</v>
      </c>
      <c r="M54" s="7">
        <f>[2]Sections!Q54</f>
        <v>0</v>
      </c>
      <c r="N54" s="7">
        <f>[2]Awards!Q54</f>
        <v>0</v>
      </c>
      <c r="O54" s="7">
        <f>[2]Investments!Q54</f>
        <v>0</v>
      </c>
      <c r="R54" s="21"/>
    </row>
    <row r="55" spans="1:18" ht="15" customHeight="1">
      <c r="A55" s="20" t="s">
        <v>71</v>
      </c>
      <c r="B55" s="20"/>
      <c r="C55" s="20"/>
      <c r="D55" s="7">
        <f t="shared" si="0"/>
        <v>0</v>
      </c>
      <c r="F55" s="7">
        <f>[2]Admin!Q55</f>
        <v>0</v>
      </c>
      <c r="G55" s="7">
        <f>[2]Publications!Q55</f>
        <v>0</v>
      </c>
      <c r="H55" s="7">
        <f>[2]Conference!Q55</f>
        <v>0</v>
      </c>
      <c r="I55" s="7">
        <f>[2]Education!Q55</f>
        <v>0</v>
      </c>
      <c r="J55" s="7">
        <f>[2]Grant!Q55</f>
        <v>0</v>
      </c>
      <c r="K55" s="7">
        <f>[2]Development!Q55</f>
        <v>0</v>
      </c>
      <c r="L55" s="7">
        <f>[2]Board!Q55</f>
        <v>0</v>
      </c>
      <c r="M55" s="7">
        <f>[2]Sections!Q55</f>
        <v>0</v>
      </c>
      <c r="N55" s="7">
        <f>[2]Awards!Q55</f>
        <v>0</v>
      </c>
      <c r="O55" s="7">
        <f>[2]Investments!Q55</f>
        <v>0</v>
      </c>
      <c r="R55" s="21"/>
    </row>
    <row r="56" spans="1:18" ht="15" customHeight="1">
      <c r="A56" s="20" t="s">
        <v>72</v>
      </c>
      <c r="B56" s="20"/>
      <c r="C56" s="20"/>
      <c r="D56" s="7">
        <f t="shared" si="0"/>
        <v>0</v>
      </c>
      <c r="F56" s="7">
        <f>[2]Admin!Q56</f>
        <v>0</v>
      </c>
      <c r="G56" s="7">
        <f>[2]Publications!Q56</f>
        <v>0</v>
      </c>
      <c r="H56" s="7">
        <f>[2]Conference!Q56</f>
        <v>0</v>
      </c>
      <c r="I56" s="7">
        <f>[2]Education!Q56</f>
        <v>0</v>
      </c>
      <c r="J56" s="7">
        <f>[2]Grant!Q56</f>
        <v>0</v>
      </c>
      <c r="K56" s="7">
        <f>[2]Development!Q56</f>
        <v>0</v>
      </c>
      <c r="L56" s="7">
        <f>[2]Board!Q56</f>
        <v>0</v>
      </c>
      <c r="M56" s="7">
        <f>[2]Sections!Q56</f>
        <v>0</v>
      </c>
      <c r="N56" s="7">
        <f>[2]Awards!Q56</f>
        <v>0</v>
      </c>
      <c r="O56" s="7">
        <f>[2]Investments!Q56</f>
        <v>0</v>
      </c>
      <c r="R56" s="21"/>
    </row>
    <row r="57" spans="1:18" ht="15" customHeight="1">
      <c r="A57" s="20" t="s">
        <v>73</v>
      </c>
      <c r="B57" s="20"/>
      <c r="C57" s="20"/>
      <c r="D57" s="7">
        <f t="shared" si="0"/>
        <v>0</v>
      </c>
      <c r="F57" s="7">
        <f>[2]Admin!Q57</f>
        <v>0</v>
      </c>
      <c r="G57" s="7">
        <f>[2]Publications!Q57</f>
        <v>0</v>
      </c>
      <c r="H57" s="7">
        <f>[2]Conference!Q57</f>
        <v>0</v>
      </c>
      <c r="I57" s="7">
        <f>[2]Education!Q57</f>
        <v>0</v>
      </c>
      <c r="J57" s="7">
        <f>[2]Grant!Q57</f>
        <v>0</v>
      </c>
      <c r="K57" s="7">
        <f>[2]Development!Q57</f>
        <v>0</v>
      </c>
      <c r="L57" s="7">
        <f>[2]Board!Q57</f>
        <v>0</v>
      </c>
      <c r="M57" s="7">
        <f>[2]Sections!Q57</f>
        <v>0</v>
      </c>
      <c r="N57" s="7">
        <f>[2]Awards!Q57</f>
        <v>0</v>
      </c>
      <c r="O57" s="7">
        <f>[2]Investments!Q57</f>
        <v>0</v>
      </c>
      <c r="R57" s="21"/>
    </row>
    <row r="58" spans="1:18" ht="15" customHeight="1">
      <c r="A58" s="20" t="s">
        <v>74</v>
      </c>
      <c r="B58" s="20"/>
      <c r="C58" s="20"/>
      <c r="D58" s="7">
        <f t="shared" si="0"/>
        <v>0</v>
      </c>
      <c r="F58" s="7">
        <f>[2]Admin!Q58</f>
        <v>0</v>
      </c>
      <c r="G58" s="7">
        <f>[2]Publications!Q58</f>
        <v>0</v>
      </c>
      <c r="H58" s="7">
        <f>[2]Conference!Q58</f>
        <v>0</v>
      </c>
      <c r="I58" s="7">
        <f>[2]Education!Q58</f>
        <v>0</v>
      </c>
      <c r="J58" s="7">
        <f>[2]Grant!Q58</f>
        <v>0</v>
      </c>
      <c r="K58" s="7">
        <f>[2]Development!Q58</f>
        <v>0</v>
      </c>
      <c r="L58" s="7">
        <f>[2]Board!Q58</f>
        <v>0</v>
      </c>
      <c r="M58" s="7">
        <f>[2]Sections!Q58</f>
        <v>0</v>
      </c>
      <c r="N58" s="7">
        <f>[2]Awards!Q58</f>
        <v>0</v>
      </c>
      <c r="O58" s="7">
        <f>[2]Investments!Q58</f>
        <v>0</v>
      </c>
      <c r="R58" s="21"/>
    </row>
    <row r="59" spans="1:18" ht="15" customHeight="1">
      <c r="A59" s="20" t="s">
        <v>75</v>
      </c>
      <c r="B59" s="20"/>
      <c r="C59" s="20"/>
      <c r="D59" s="7">
        <f t="shared" si="0"/>
        <v>0</v>
      </c>
      <c r="F59" s="7">
        <f>[2]Admin!Q59</f>
        <v>0</v>
      </c>
      <c r="G59" s="7">
        <f>[2]Publications!Q59</f>
        <v>0</v>
      </c>
      <c r="H59" s="7">
        <f>[2]Conference!Q59</f>
        <v>0</v>
      </c>
      <c r="I59" s="7">
        <f>[2]Education!Q59</f>
        <v>0</v>
      </c>
      <c r="J59" s="7">
        <f>[2]Grant!Q59</f>
        <v>0</v>
      </c>
      <c r="K59" s="7">
        <f>[2]Development!Q59</f>
        <v>0</v>
      </c>
      <c r="L59" s="7">
        <f>[2]Board!Q59</f>
        <v>0</v>
      </c>
      <c r="M59" s="7">
        <f>[2]Sections!Q59</f>
        <v>0</v>
      </c>
      <c r="N59" s="7">
        <f>[2]Awards!Q59</f>
        <v>0</v>
      </c>
      <c r="O59" s="7">
        <f>[2]Investments!Q59</f>
        <v>0</v>
      </c>
      <c r="R59" s="21"/>
    </row>
    <row r="60" spans="1:18" ht="15" customHeight="1">
      <c r="A60" s="22" t="s">
        <v>76</v>
      </c>
      <c r="B60" s="22"/>
      <c r="C60" s="22"/>
      <c r="D60" s="7">
        <f t="shared" si="0"/>
        <v>0</v>
      </c>
      <c r="F60" s="7">
        <f>[2]Admin!Q60</f>
        <v>0</v>
      </c>
      <c r="G60" s="7">
        <f>[2]Publications!Q60</f>
        <v>0</v>
      </c>
      <c r="H60" s="7">
        <f>[2]Conference!Q60</f>
        <v>0</v>
      </c>
      <c r="I60" s="7">
        <f>[2]Education!Q60</f>
        <v>0</v>
      </c>
      <c r="J60" s="7">
        <f>[2]Grant!Q60</f>
        <v>0</v>
      </c>
      <c r="K60" s="7">
        <f>[2]Development!Q60</f>
        <v>0</v>
      </c>
      <c r="L60" s="7">
        <f>[2]Board!Q60</f>
        <v>0</v>
      </c>
      <c r="M60" s="7">
        <f>[2]Sections!Q60</f>
        <v>0</v>
      </c>
      <c r="N60" s="7">
        <f>[2]Awards!Q60</f>
        <v>0</v>
      </c>
      <c r="O60" s="7">
        <f>[2]Investments!Q60</f>
        <v>0</v>
      </c>
      <c r="R60" s="23">
        <f>(((((R54)+(R55))+(R56))+(R57))+(R58))+(R59)</f>
        <v>0</v>
      </c>
    </row>
    <row r="61" spans="1:18" ht="15" customHeight="1">
      <c r="A61" s="20" t="s">
        <v>77</v>
      </c>
      <c r="B61" s="20"/>
      <c r="C61" s="20"/>
      <c r="D61" s="7">
        <f t="shared" si="0"/>
        <v>0</v>
      </c>
      <c r="F61" s="7">
        <f>[2]Admin!Q61</f>
        <v>0</v>
      </c>
      <c r="G61" s="7">
        <f>[2]Publications!Q61</f>
        <v>0</v>
      </c>
      <c r="H61" s="7">
        <f>[2]Conference!Q61</f>
        <v>0</v>
      </c>
      <c r="I61" s="7">
        <f>[2]Education!Q61</f>
        <v>0</v>
      </c>
      <c r="J61" s="7">
        <f>[2]Grant!Q61</f>
        <v>0</v>
      </c>
      <c r="K61" s="7">
        <f>[2]Development!Q61</f>
        <v>0</v>
      </c>
      <c r="L61" s="7">
        <f>[2]Board!Q61</f>
        <v>0</v>
      </c>
      <c r="M61" s="7">
        <f>[2]Sections!Q61</f>
        <v>0</v>
      </c>
      <c r="N61" s="7">
        <f>[2]Awards!Q61</f>
        <v>0</v>
      </c>
      <c r="O61" s="7">
        <f>[2]Investments!Q61</f>
        <v>0</v>
      </c>
      <c r="R61" s="21"/>
    </row>
    <row r="62" spans="1:18" ht="15" customHeight="1">
      <c r="A62" s="20" t="s">
        <v>78</v>
      </c>
      <c r="B62" s="20"/>
      <c r="C62" s="20"/>
      <c r="D62" s="7">
        <f t="shared" si="0"/>
        <v>0</v>
      </c>
      <c r="F62" s="7">
        <f>[2]Admin!Q62</f>
        <v>0</v>
      </c>
      <c r="G62" s="7">
        <f>[2]Publications!Q62</f>
        <v>0</v>
      </c>
      <c r="H62" s="7">
        <f>[2]Conference!Q62</f>
        <v>0</v>
      </c>
      <c r="I62" s="7">
        <f>[2]Education!Q62</f>
        <v>0</v>
      </c>
      <c r="J62" s="7">
        <f>[2]Grant!Q62</f>
        <v>0</v>
      </c>
      <c r="K62" s="7">
        <f>[2]Development!Q62</f>
        <v>0</v>
      </c>
      <c r="L62" s="7">
        <f>[2]Board!Q62</f>
        <v>0</v>
      </c>
      <c r="M62" s="7">
        <f>[2]Sections!Q62</f>
        <v>0</v>
      </c>
      <c r="N62" s="7">
        <f>[2]Awards!Q62</f>
        <v>0</v>
      </c>
      <c r="O62" s="7">
        <f>[2]Investments!Q62</f>
        <v>0</v>
      </c>
      <c r="R62" s="21">
        <f>[2]Admin!Q62+[2]Publications!Q62+[2]Conference!Q62+[2]Education!Q62+[2]Grant!Q62+[2]Development!Q62+[2]Board!Q62+[2]Sections!Q62+[2]Awards!Q62+[2]Investments!Q62</f>
        <v>0</v>
      </c>
    </row>
    <row r="63" spans="1:18" ht="15" customHeight="1">
      <c r="A63" s="20" t="s">
        <v>79</v>
      </c>
      <c r="B63" s="20"/>
      <c r="C63" s="20"/>
      <c r="D63" s="7">
        <f t="shared" si="0"/>
        <v>0</v>
      </c>
      <c r="F63" s="7">
        <f>[2]Admin!Q63</f>
        <v>0</v>
      </c>
      <c r="G63" s="7">
        <f>[2]Publications!Q63</f>
        <v>0</v>
      </c>
      <c r="H63" s="7">
        <f>[2]Conference!Q63</f>
        <v>0</v>
      </c>
      <c r="I63" s="7">
        <f>[2]Education!Q63</f>
        <v>0</v>
      </c>
      <c r="J63" s="7">
        <f>[2]Grant!Q63</f>
        <v>0</v>
      </c>
      <c r="K63" s="7">
        <f>[2]Development!Q63</f>
        <v>0</v>
      </c>
      <c r="L63" s="7">
        <f>[2]Board!Q63</f>
        <v>0</v>
      </c>
      <c r="M63" s="7">
        <f>[2]Sections!Q63</f>
        <v>0</v>
      </c>
      <c r="N63" s="7">
        <f>[2]Awards!Q63</f>
        <v>0</v>
      </c>
      <c r="O63" s="7">
        <f>[2]Investments!Q63</f>
        <v>0</v>
      </c>
      <c r="R63" s="21">
        <f>[2]Admin!Q63+[2]Publications!Q63+[2]Conference!Q63+[2]Education!Q63+[2]Grant!Q63+[2]Development!Q63+[2]Board!Q63+[2]Sections!Q63+[2]Awards!Q63+[2]Investments!Q63</f>
        <v>0</v>
      </c>
    </row>
    <row r="64" spans="1:18" ht="15" customHeight="1">
      <c r="A64" s="20" t="s">
        <v>80</v>
      </c>
      <c r="B64" s="20"/>
      <c r="C64" s="20"/>
      <c r="D64" s="7">
        <f t="shared" si="0"/>
        <v>0</v>
      </c>
      <c r="F64" s="7">
        <f>[2]Admin!Q64</f>
        <v>0</v>
      </c>
      <c r="G64" s="7">
        <f>[2]Publications!Q64</f>
        <v>0</v>
      </c>
      <c r="H64" s="7">
        <f>[2]Conference!Q64</f>
        <v>0</v>
      </c>
      <c r="I64" s="7">
        <f>[2]Education!Q64</f>
        <v>0</v>
      </c>
      <c r="J64" s="7">
        <f>[2]Grant!Q64</f>
        <v>0</v>
      </c>
      <c r="K64" s="7">
        <f>[2]Development!Q64</f>
        <v>0</v>
      </c>
      <c r="L64" s="7">
        <f>[2]Board!Q64</f>
        <v>0</v>
      </c>
      <c r="M64" s="7">
        <f>[2]Sections!Q64</f>
        <v>0</v>
      </c>
      <c r="N64" s="7">
        <f>[2]Awards!Q64</f>
        <v>0</v>
      </c>
      <c r="O64" s="7">
        <f>[2]Investments!Q64</f>
        <v>0</v>
      </c>
      <c r="R64" s="21">
        <f>[2]Admin!Q64+[2]Publications!Q64+[2]Conference!Q64+[2]Education!Q64+[2]Grant!Q64+[2]Development!Q64+[2]Board!Q64+[2]Sections!Q64+[2]Awards!Q64+[2]Investments!Q64</f>
        <v>0</v>
      </c>
    </row>
    <row r="65" spans="1:18" ht="15" customHeight="1">
      <c r="A65" s="20" t="s">
        <v>81</v>
      </c>
      <c r="B65" s="20"/>
      <c r="C65" s="20"/>
      <c r="D65" s="7">
        <f t="shared" si="0"/>
        <v>0</v>
      </c>
      <c r="F65" s="7">
        <f>[2]Admin!Q65</f>
        <v>0</v>
      </c>
      <c r="G65" s="7">
        <f>[2]Publications!Q65</f>
        <v>0</v>
      </c>
      <c r="H65" s="7">
        <f>[2]Conference!Q65</f>
        <v>0</v>
      </c>
      <c r="I65" s="7">
        <f>[2]Education!Q65</f>
        <v>0</v>
      </c>
      <c r="J65" s="7">
        <f>[2]Grant!Q65</f>
        <v>0</v>
      </c>
      <c r="K65" s="7">
        <f>[2]Development!Q65</f>
        <v>0</v>
      </c>
      <c r="L65" s="7">
        <f>[2]Board!Q65</f>
        <v>0</v>
      </c>
      <c r="M65" s="7">
        <f>[2]Sections!Q65</f>
        <v>0</v>
      </c>
      <c r="N65" s="7">
        <f>[2]Awards!Q65</f>
        <v>0</v>
      </c>
      <c r="O65" s="7">
        <f>[2]Investments!Q65</f>
        <v>0</v>
      </c>
      <c r="R65" s="21">
        <f>[2]Admin!Q65+[2]Publications!Q65+[2]Conference!Q65+[2]Education!Q65+[2]Grant!Q65+[2]Development!Q65+[2]Board!Q65+[2]Sections!Q65+[2]Awards!Q65+[2]Investments!Q65</f>
        <v>0</v>
      </c>
    </row>
    <row r="66" spans="1:18" ht="15" customHeight="1">
      <c r="A66" s="20" t="s">
        <v>82</v>
      </c>
      <c r="B66" s="20"/>
      <c r="C66" s="20"/>
      <c r="D66" s="7">
        <f t="shared" si="0"/>
        <v>0</v>
      </c>
      <c r="F66" s="7">
        <f>[2]Admin!Q66</f>
        <v>0</v>
      </c>
      <c r="G66" s="7">
        <f>[2]Publications!Q66</f>
        <v>0</v>
      </c>
      <c r="H66" s="7">
        <f>[2]Conference!Q66</f>
        <v>0</v>
      </c>
      <c r="I66" s="7">
        <f>[2]Education!Q66</f>
        <v>0</v>
      </c>
      <c r="J66" s="7">
        <f>[2]Grant!Q66</f>
        <v>0</v>
      </c>
      <c r="K66" s="7">
        <f>[2]Development!Q66</f>
        <v>0</v>
      </c>
      <c r="L66" s="7">
        <f>[2]Board!Q66</f>
        <v>0</v>
      </c>
      <c r="M66" s="7">
        <f>[2]Sections!Q66</f>
        <v>0</v>
      </c>
      <c r="N66" s="7">
        <f>[2]Awards!Q66</f>
        <v>0</v>
      </c>
      <c r="O66" s="7">
        <f>[2]Investments!Q66</f>
        <v>0</v>
      </c>
      <c r="R66" s="21">
        <f>[2]Admin!Q66+[2]Publications!Q66+[2]Conference!Q66+[2]Education!Q66+[2]Grant!Q66+[2]Development!Q66+[2]Board!Q66+[2]Sections!Q66+[2]Awards!Q66+[2]Investments!Q66</f>
        <v>0</v>
      </c>
    </row>
    <row r="67" spans="1:18" ht="15" customHeight="1">
      <c r="A67" s="20" t="s">
        <v>83</v>
      </c>
      <c r="B67" s="20"/>
      <c r="C67" s="20"/>
      <c r="D67" s="7">
        <f t="shared" si="0"/>
        <v>0</v>
      </c>
      <c r="F67" s="7">
        <f>[2]Admin!Q67</f>
        <v>0</v>
      </c>
      <c r="G67" s="7">
        <f>[2]Publications!Q67</f>
        <v>0</v>
      </c>
      <c r="H67" s="7">
        <f>[2]Conference!Q67</f>
        <v>0</v>
      </c>
      <c r="I67" s="7">
        <f>[2]Education!Q67</f>
        <v>0</v>
      </c>
      <c r="J67" s="7">
        <f>[2]Grant!Q67</f>
        <v>0</v>
      </c>
      <c r="K67" s="7">
        <f>[2]Development!Q67</f>
        <v>0</v>
      </c>
      <c r="L67" s="7">
        <f>[2]Board!Q67</f>
        <v>0</v>
      </c>
      <c r="M67" s="7">
        <f>[2]Sections!Q67</f>
        <v>0</v>
      </c>
      <c r="N67" s="7">
        <f>[2]Awards!Q67</f>
        <v>0</v>
      </c>
      <c r="O67" s="7">
        <f>[2]Investments!Q67</f>
        <v>0</v>
      </c>
      <c r="R67" s="21">
        <f>[2]Admin!Q67+[2]Publications!Q67+[2]Conference!Q67+[2]Education!Q67+[2]Grant!Q67+[2]Development!Q67+[2]Board!Q67+[2]Sections!Q67+[2]Awards!Q67+[2]Investments!Q67</f>
        <v>0</v>
      </c>
    </row>
    <row r="68" spans="1:18" ht="15" customHeight="1">
      <c r="A68" s="20" t="s">
        <v>84</v>
      </c>
      <c r="B68" s="20"/>
      <c r="C68" s="20"/>
      <c r="D68" s="7">
        <f t="shared" si="0"/>
        <v>0</v>
      </c>
      <c r="F68" s="7">
        <f>[2]Admin!Q68</f>
        <v>0</v>
      </c>
      <c r="G68" s="7">
        <f>[2]Publications!Q68</f>
        <v>0</v>
      </c>
      <c r="H68" s="7">
        <f>[2]Conference!Q68</f>
        <v>0</v>
      </c>
      <c r="I68" s="7">
        <f>[2]Education!Q68</f>
        <v>0</v>
      </c>
      <c r="J68" s="7">
        <f>[2]Grant!Q68</f>
        <v>0</v>
      </c>
      <c r="K68" s="7">
        <f>[2]Development!Q68</f>
        <v>0</v>
      </c>
      <c r="L68" s="7">
        <f>[2]Board!Q68</f>
        <v>0</v>
      </c>
      <c r="M68" s="7">
        <f>[2]Sections!Q68</f>
        <v>0</v>
      </c>
      <c r="N68" s="7">
        <f>[2]Awards!Q68</f>
        <v>0</v>
      </c>
      <c r="O68" s="7">
        <f>[2]Investments!Q68</f>
        <v>0</v>
      </c>
      <c r="R68" s="21">
        <f>[2]Admin!Q68+[2]Publications!Q68+[2]Conference!Q68+[2]Education!Q68+[2]Grant!Q68+[2]Development!Q68+[2]Board!Q68+[2]Sections!Q68+[2]Awards!Q68+[2]Investments!Q68</f>
        <v>0</v>
      </c>
    </row>
    <row r="69" spans="1:18" ht="15" customHeight="1">
      <c r="A69" s="20" t="s">
        <v>85</v>
      </c>
      <c r="B69" s="20"/>
      <c r="C69" s="20"/>
      <c r="D69" s="7">
        <f t="shared" si="0"/>
        <v>0</v>
      </c>
      <c r="F69" s="7">
        <f>[2]Admin!Q69</f>
        <v>0</v>
      </c>
      <c r="G69" s="7">
        <f>[2]Publications!Q69</f>
        <v>0</v>
      </c>
      <c r="H69" s="7">
        <f>[2]Conference!Q69</f>
        <v>0</v>
      </c>
      <c r="I69" s="7">
        <f>[2]Education!Q69</f>
        <v>0</v>
      </c>
      <c r="J69" s="7">
        <f>[2]Grant!Q69</f>
        <v>0</v>
      </c>
      <c r="K69" s="7">
        <f>[2]Development!Q69</f>
        <v>0</v>
      </c>
      <c r="L69" s="7">
        <f>[2]Board!Q69</f>
        <v>0</v>
      </c>
      <c r="M69" s="7">
        <f>[2]Sections!Q69</f>
        <v>0</v>
      </c>
      <c r="N69" s="7">
        <f>[2]Awards!Q69</f>
        <v>0</v>
      </c>
      <c r="O69" s="7">
        <f>[2]Investments!Q69</f>
        <v>0</v>
      </c>
      <c r="R69" s="21">
        <f>[2]Admin!Q69+[2]Publications!Q69+[2]Conference!Q69+[2]Education!Q69+[2]Grant!Q69+[2]Development!Q69+[2]Board!Q69+[2]Sections!Q69+[2]Awards!Q69+[2]Investments!Q69</f>
        <v>0</v>
      </c>
    </row>
    <row r="70" spans="1:18" ht="15" customHeight="1">
      <c r="A70" s="22" t="s">
        <v>86</v>
      </c>
      <c r="B70" s="22"/>
      <c r="C70" s="22"/>
      <c r="D70" s="23">
        <f t="shared" ref="D70:Q70" si="5">(((((((((((((((((D7)+(D8))+(D16))+(D23))+(D41))+(D42))+(D43))+(D53))+(D60))+(D61))+(D62))+(D63))+(D64))+(D65))+(D66))+(D67))+(D68))+(D69)</f>
        <v>1815202.32</v>
      </c>
      <c r="E70" s="23"/>
      <c r="F70" s="23">
        <f t="shared" si="5"/>
        <v>227198</v>
      </c>
      <c r="G70" s="23">
        <f t="shared" si="5"/>
        <v>793550.32000000007</v>
      </c>
      <c r="H70" s="23">
        <f>(((((((((((((((((H7)+(H8))+(H16))+(H23))+(H41))+(H42))+(H43))+(H53))+(H60))+(H61))+(H62))+(H63))+(H64))+(H65))+(H66))+(H67))+(H68))+(H69)</f>
        <v>5000</v>
      </c>
      <c r="I70" s="23">
        <f t="shared" si="5"/>
        <v>0</v>
      </c>
      <c r="J70" s="23">
        <f t="shared" si="5"/>
        <v>699454</v>
      </c>
      <c r="K70" s="23">
        <f>(((((((((((((((((K7)+(K8))+(K16))+(K23))+(K41))+(K42))+(K43))+(K53))+(K60))+(K61))+(K62))+(K63))+(K64))+(K65))+(K66))+(K67))+(K68))+(K69)</f>
        <v>30000</v>
      </c>
      <c r="L70" s="23">
        <f t="shared" si="5"/>
        <v>0</v>
      </c>
      <c r="M70" s="23">
        <f>(((((((((((((((((M7)+(M8))+(M16))+(M23))+(M41))+(M42))+(M43))+(M53))+(M60))+(M61))+(M62))+(M63))+(M64))+(M65))+(M66))+(M67))+(M68))+(M69)</f>
        <v>30000</v>
      </c>
      <c r="N70" s="23">
        <f>(((((((((((((((((N7)+(N8))+(N16))+(N23))+(N41))+(N42))+(N43))+(N53))+(N60))+(N61))+(N62))+(N63))+(N64))+(N65))+(N66))+(N67))+(N68))+(N69)</f>
        <v>30000</v>
      </c>
      <c r="O70" s="23">
        <f t="shared" si="5"/>
        <v>0</v>
      </c>
      <c r="P70" s="23">
        <f t="shared" si="5"/>
        <v>0</v>
      </c>
      <c r="Q70" s="23">
        <f t="shared" si="5"/>
        <v>0</v>
      </c>
      <c r="R70" s="23">
        <f>(((((((((((((((((R7)+(R8))+(R16))+(R23))+(R41))+(R42))+(R43))+(R53))+(R60))+(R61))+(R62))+(R63))+(R64))+(R65))+(R66))+(R67))+(R68))+(R69)</f>
        <v>1815202.32</v>
      </c>
    </row>
    <row r="71" spans="1:18" ht="15" hidden="1" customHeight="1">
      <c r="A71" s="20" t="s">
        <v>87</v>
      </c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4" hidden="1" customHeight="1">
      <c r="A72" s="20" t="s">
        <v>88</v>
      </c>
      <c r="B72" s="20"/>
      <c r="C72" s="2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5" hidden="1" customHeight="1">
      <c r="A73" s="20" t="s">
        <v>89</v>
      </c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5" customHeight="1">
      <c r="A74" s="22" t="s">
        <v>90</v>
      </c>
      <c r="B74" s="22"/>
      <c r="C74" s="22"/>
      <c r="D74" s="23">
        <f t="shared" ref="D74:Q74" si="6">(D70)-(D73)</f>
        <v>1815202.32</v>
      </c>
      <c r="E74" s="23"/>
      <c r="F74" s="23">
        <f t="shared" si="6"/>
        <v>227198</v>
      </c>
      <c r="G74" s="23">
        <f t="shared" si="6"/>
        <v>793550.32000000007</v>
      </c>
      <c r="H74" s="23">
        <f>(H70)-(H73)</f>
        <v>5000</v>
      </c>
      <c r="I74" s="23">
        <f t="shared" si="6"/>
        <v>0</v>
      </c>
      <c r="J74" s="23">
        <f t="shared" si="6"/>
        <v>699454</v>
      </c>
      <c r="K74" s="23">
        <f>(K70)-(K73)</f>
        <v>30000</v>
      </c>
      <c r="L74" s="23">
        <f t="shared" si="6"/>
        <v>0</v>
      </c>
      <c r="M74" s="23">
        <f>(M70)-(M73)</f>
        <v>30000</v>
      </c>
      <c r="N74" s="23">
        <f>(N70)-(N73)</f>
        <v>30000</v>
      </c>
      <c r="O74" s="23">
        <f t="shared" si="6"/>
        <v>0</v>
      </c>
      <c r="P74" s="23">
        <f t="shared" si="6"/>
        <v>0</v>
      </c>
      <c r="Q74" s="23">
        <f t="shared" si="6"/>
        <v>0</v>
      </c>
      <c r="R74" s="23">
        <f>(R70)-(R73)</f>
        <v>1815202.32</v>
      </c>
    </row>
    <row r="75" spans="1:18" ht="15" customHeight="1">
      <c r="A75" s="20" t="s">
        <v>91</v>
      </c>
      <c r="B75" s="20"/>
      <c r="C75" s="20"/>
      <c r="D75" s="7">
        <f t="shared" ref="D75:D135" si="7">SUM(F75:O75)</f>
        <v>0</v>
      </c>
      <c r="F75" s="7">
        <f>[2]Admin!Q75</f>
        <v>0</v>
      </c>
      <c r="G75" s="7">
        <f>[2]Publications!Q75</f>
        <v>0</v>
      </c>
      <c r="H75" s="7">
        <f>[2]Conference!Q75</f>
        <v>0</v>
      </c>
      <c r="I75" s="7">
        <f>[2]Education!Q75</f>
        <v>0</v>
      </c>
      <c r="J75" s="7">
        <f>[2]Grant!Q75</f>
        <v>0</v>
      </c>
      <c r="K75" s="7">
        <f>[2]Development!Q75</f>
        <v>0</v>
      </c>
      <c r="L75" s="7">
        <f>[2]Board!Q75</f>
        <v>0</v>
      </c>
      <c r="M75" s="7">
        <f>[2]Sections!Q75</f>
        <v>0</v>
      </c>
      <c r="N75" s="7">
        <f>[2]Awards!Q75</f>
        <v>0</v>
      </c>
      <c r="O75" s="7">
        <f>[2]Investments!Q75</f>
        <v>0</v>
      </c>
      <c r="R75" s="21">
        <f>[2]Admin!Q75+[2]Publications!Q75+[2]Conference!Q75+[2]Education!Q75+[2]Grant!Q75+[2]Development!Q75+[2]Board!Q75+[2]Sections!Q75+[2]Awards!Q75+[2]Investments!Q75</f>
        <v>0</v>
      </c>
    </row>
    <row r="76" spans="1:18" ht="15" customHeight="1">
      <c r="A76" s="20" t="s">
        <v>92</v>
      </c>
      <c r="B76" s="20"/>
      <c r="C76" s="20"/>
      <c r="D76" s="7">
        <f t="shared" si="7"/>
        <v>0</v>
      </c>
      <c r="F76" s="7">
        <f>[2]Admin!Q76</f>
        <v>0</v>
      </c>
      <c r="G76" s="7">
        <f>[2]Publications!Q76</f>
        <v>0</v>
      </c>
      <c r="H76" s="7">
        <f>[2]Conference!Q76</f>
        <v>0</v>
      </c>
      <c r="I76" s="7">
        <f>[2]Education!Q76</f>
        <v>0</v>
      </c>
      <c r="J76" s="7">
        <f>[2]Grant!Q76</f>
        <v>0</v>
      </c>
      <c r="K76" s="7">
        <f>[2]Development!Q76</f>
        <v>0</v>
      </c>
      <c r="L76" s="7">
        <f>[2]Board!Q76</f>
        <v>0</v>
      </c>
      <c r="M76" s="7">
        <f>[2]Sections!Q76</f>
        <v>0</v>
      </c>
      <c r="N76" s="7">
        <f>[2]Awards!Q76</f>
        <v>0</v>
      </c>
      <c r="O76" s="7">
        <f>[2]Investments!Q76</f>
        <v>0</v>
      </c>
      <c r="R76" s="21">
        <f>[2]Admin!Q76+[2]Publications!Q76+[2]Conference!Q76+[2]Education!Q76+[2]Grant!Q76+[2]Development!Q76+[2]Board!Q76+[2]Sections!Q76+[2]Awards!Q76+[2]Investments!Q76</f>
        <v>0</v>
      </c>
    </row>
    <row r="77" spans="1:18" ht="15" customHeight="1">
      <c r="A77" s="20" t="s">
        <v>93</v>
      </c>
      <c r="B77" s="20"/>
      <c r="C77" s="20"/>
      <c r="D77" s="7">
        <f t="shared" si="7"/>
        <v>0</v>
      </c>
      <c r="F77" s="7">
        <f>[2]Admin!Q77</f>
        <v>0</v>
      </c>
      <c r="G77" s="7">
        <f>[2]Publications!Q77</f>
        <v>0</v>
      </c>
      <c r="H77" s="7">
        <f>[2]Conference!Q77</f>
        <v>0</v>
      </c>
      <c r="I77" s="7">
        <f>[2]Education!Q77</f>
        <v>0</v>
      </c>
      <c r="J77" s="7">
        <f>[2]Grant!Q77</f>
        <v>0</v>
      </c>
      <c r="K77" s="7">
        <f>[2]Development!Q77</f>
        <v>0</v>
      </c>
      <c r="L77" s="7">
        <f>[2]Board!Q77</f>
        <v>0</v>
      </c>
      <c r="M77" s="7">
        <f>[2]Sections!Q77</f>
        <v>0</v>
      </c>
      <c r="N77" s="7">
        <f>[2]Awards!Q77</f>
        <v>0</v>
      </c>
      <c r="O77" s="7">
        <f>[2]Investments!Q77</f>
        <v>0</v>
      </c>
      <c r="R77" s="21">
        <f>[2]Admin!Q77+[2]Publications!Q77+[2]Conference!Q77+[2]Education!Q77+[2]Grant!Q77+[2]Development!Q77+[2]Board!Q77+[2]Sections!Q77+[2]Awards!Q77+[2]Investments!Q77</f>
        <v>0</v>
      </c>
    </row>
    <row r="78" spans="1:18" ht="15" customHeight="1">
      <c r="A78" s="20" t="s">
        <v>94</v>
      </c>
      <c r="B78" s="20"/>
      <c r="C78" s="20"/>
      <c r="D78" s="7">
        <f t="shared" si="7"/>
        <v>586585.01579921367</v>
      </c>
      <c r="F78" s="7">
        <f>[2]Admin!Q78</f>
        <v>280994.35999999993</v>
      </c>
      <c r="G78" s="7">
        <f>[2]Publications!Q78</f>
        <v>213313.6</v>
      </c>
      <c r="H78" s="7">
        <f>[2]Conference!Q78</f>
        <v>42342.400000000001</v>
      </c>
      <c r="I78" s="7">
        <f>[2]Education!Q78</f>
        <v>37338.815799213684</v>
      </c>
      <c r="J78" s="7">
        <f>[2]Grant!Q78</f>
        <v>0</v>
      </c>
      <c r="K78" s="7">
        <f>[2]Development!Q78</f>
        <v>12595.84</v>
      </c>
      <c r="L78" s="7">
        <f>[2]Board!Q78</f>
        <v>0</v>
      </c>
      <c r="M78" s="7">
        <f>[2]Sections!Q78</f>
        <v>0</v>
      </c>
      <c r="N78" s="7">
        <f>[2]Awards!Q78</f>
        <v>0</v>
      </c>
      <c r="O78" s="7">
        <f>[2]Investments!Q78</f>
        <v>0</v>
      </c>
      <c r="R78" s="21">
        <f>[2]Admin!Q78+[2]Publications!Q78+[2]Conference!Q78+[2]Education!Q78+[2]Grant!Q78+[2]Development!Q78+[2]Board!Q78+[2]Sections!Q78+[2]Awards!Q78+[2]Investments!Q78</f>
        <v>586585.01579921367</v>
      </c>
    </row>
    <row r="79" spans="1:18" ht="15" customHeight="1">
      <c r="A79" s="20" t="s">
        <v>95</v>
      </c>
      <c r="B79" s="20"/>
      <c r="C79" s="20"/>
      <c r="D79" s="7">
        <f t="shared" si="7"/>
        <v>53320.202464130933</v>
      </c>
      <c r="F79" s="7">
        <f>[2]Admin!Q79</f>
        <v>26004.002400000005</v>
      </c>
      <c r="G79" s="7">
        <f>[2]Publications!Q79</f>
        <v>19198.223999999998</v>
      </c>
      <c r="H79" s="7">
        <f>[2]Conference!Q79</f>
        <v>3810.8159999999998</v>
      </c>
      <c r="I79" s="7">
        <f>[2]Education!Q79</f>
        <v>3173.5344641309366</v>
      </c>
      <c r="J79" s="7">
        <f>[2]Grant!Q79</f>
        <v>0</v>
      </c>
      <c r="K79" s="7">
        <f>[2]Development!Q79</f>
        <v>1133.6256000000001</v>
      </c>
      <c r="L79" s="7">
        <f>[2]Board!Q79</f>
        <v>0</v>
      </c>
      <c r="M79" s="7">
        <f>[2]Sections!Q79</f>
        <v>0</v>
      </c>
      <c r="N79" s="7">
        <f>[2]Awards!Q79</f>
        <v>0</v>
      </c>
      <c r="O79" s="7">
        <f>[2]Investments!Q79</f>
        <v>0</v>
      </c>
      <c r="R79" s="21">
        <f>[2]Admin!Q79+[2]Publications!Q79+[2]Conference!Q79+[2]Education!Q79+[2]Grant!Q79+[2]Development!Q79+[2]Board!Q79+[2]Sections!Q79+[2]Awards!Q79+[2]Investments!Q79</f>
        <v>53320.202464130933</v>
      </c>
    </row>
    <row r="80" spans="1:18" ht="15" customHeight="1">
      <c r="A80" s="20" t="s">
        <v>96</v>
      </c>
      <c r="B80" s="20"/>
      <c r="C80" s="20"/>
      <c r="D80" s="7">
        <f t="shared" si="7"/>
        <v>11848.933880917984</v>
      </c>
      <c r="F80" s="7">
        <f>[2]Admin!Q80</f>
        <v>5832.4071999999987</v>
      </c>
      <c r="G80" s="7">
        <f>[2]Publications!Q80</f>
        <v>4266.2719999999999</v>
      </c>
      <c r="H80" s="7">
        <f>[2]Conference!Q80</f>
        <v>846.84800000000007</v>
      </c>
      <c r="I80" s="7">
        <f>[2]Education!Q80</f>
        <v>705.22988091798584</v>
      </c>
      <c r="J80" s="7">
        <f>[2]Grant!Q80</f>
        <v>0</v>
      </c>
      <c r="K80" s="7">
        <f>[2]Development!Q80</f>
        <v>198.17680000000001</v>
      </c>
      <c r="L80" s="7">
        <f>[2]Board!Q80</f>
        <v>0</v>
      </c>
      <c r="M80" s="7">
        <f>[2]Sections!Q80</f>
        <v>0</v>
      </c>
      <c r="N80" s="7">
        <f>[2]Awards!Q80</f>
        <v>0</v>
      </c>
      <c r="O80" s="7">
        <f>[2]Investments!Q80</f>
        <v>0</v>
      </c>
      <c r="R80" s="21">
        <f>[2]Admin!Q80+[2]Publications!Q80+[2]Conference!Q80+[2]Education!Q80+[2]Grant!Q80+[2]Development!Q80+[2]Board!Q80+[2]Sections!Q80+[2]Awards!Q80+[2]Investments!Q80</f>
        <v>11848.933880917984</v>
      </c>
    </row>
    <row r="81" spans="1:18" ht="15" customHeight="1">
      <c r="A81" s="20" t="s">
        <v>97</v>
      </c>
      <c r="B81" s="20"/>
      <c r="C81" s="20"/>
      <c r="D81" s="7">
        <f t="shared" si="7"/>
        <v>38509.035112983453</v>
      </c>
      <c r="F81" s="7">
        <f>[2]Admin!Q81</f>
        <v>18780.668400000006</v>
      </c>
      <c r="G81" s="7">
        <f>[2]Publications!Q81</f>
        <v>13865.383999999998</v>
      </c>
      <c r="H81" s="7">
        <f>[2]Conference!Q81</f>
        <v>2752.2559999999999</v>
      </c>
      <c r="I81" s="7">
        <f>[2]Education!Q81</f>
        <v>2291.997112983453</v>
      </c>
      <c r="J81" s="7">
        <f>[2]Grant!Q81</f>
        <v>0</v>
      </c>
      <c r="K81" s="7">
        <f>[2]Development!Q81</f>
        <v>818.7296</v>
      </c>
      <c r="L81" s="7">
        <f>[2]Board!Q81</f>
        <v>0</v>
      </c>
      <c r="M81" s="7">
        <f>[2]Sections!Q81</f>
        <v>0</v>
      </c>
      <c r="N81" s="7">
        <f>[2]Awards!Q81</f>
        <v>0</v>
      </c>
      <c r="O81" s="7">
        <f>[2]Investments!Q81</f>
        <v>0</v>
      </c>
      <c r="R81" s="21">
        <f>[2]Admin!Q81+[2]Publications!Q81+[2]Conference!Q81+[2]Education!Q81+[2]Grant!Q81+[2]Development!Q81+[2]Board!Q81+[2]Sections!Q81+[2]Awards!Q81+[2]Investments!Q81</f>
        <v>38509.035112983453</v>
      </c>
    </row>
    <row r="82" spans="1:18" ht="15" customHeight="1">
      <c r="A82" s="20" t="s">
        <v>98</v>
      </c>
      <c r="B82" s="20"/>
      <c r="C82" s="20"/>
      <c r="D82" s="7">
        <f t="shared" si="7"/>
        <v>35546.801642753955</v>
      </c>
      <c r="F82" s="7">
        <f>[2]Admin!Q82</f>
        <v>17497.221599999993</v>
      </c>
      <c r="G82" s="7">
        <f>[2]Publications!Q82</f>
        <v>12798.816000000003</v>
      </c>
      <c r="H82" s="7">
        <f>[2]Conference!Q82</f>
        <v>2540.5440000000003</v>
      </c>
      <c r="I82" s="7">
        <f>[2]Education!Q82</f>
        <v>2115.6896427539568</v>
      </c>
      <c r="J82" s="7">
        <f>[2]Grant!Q82</f>
        <v>0</v>
      </c>
      <c r="K82" s="7">
        <f>[2]Development!Q82</f>
        <v>594.53039999999999</v>
      </c>
      <c r="L82" s="7">
        <f>[2]Board!Q82</f>
        <v>0</v>
      </c>
      <c r="M82" s="7">
        <f>[2]Sections!Q82</f>
        <v>0</v>
      </c>
      <c r="N82" s="7">
        <f>[2]Awards!Q82</f>
        <v>0</v>
      </c>
      <c r="O82" s="7">
        <f>[2]Investments!Q82</f>
        <v>0</v>
      </c>
      <c r="R82" s="21">
        <f>[2]Admin!Q82+[2]Publications!Q82+[2]Conference!Q82+[2]Education!Q82+[2]Grant!Q82+[2]Development!Q82+[2]Board!Q82+[2]Sections!Q82+[2]Awards!Q82+[2]Investments!Q82</f>
        <v>35546.801642753955</v>
      </c>
    </row>
    <row r="83" spans="1:18" ht="15" customHeight="1">
      <c r="A83" s="20" t="s">
        <v>99</v>
      </c>
      <c r="B83" s="20"/>
      <c r="C83" s="20"/>
      <c r="D83" s="7">
        <f t="shared" si="7"/>
        <v>3500</v>
      </c>
      <c r="F83" s="7">
        <f>[2]Admin!Q83</f>
        <v>2000</v>
      </c>
      <c r="G83" s="7">
        <f>[2]Publications!Q83</f>
        <v>1000</v>
      </c>
      <c r="H83" s="7">
        <f>[2]Conference!Q83</f>
        <v>0</v>
      </c>
      <c r="I83" s="7">
        <f>[2]Education!Q83</f>
        <v>500</v>
      </c>
      <c r="J83" s="7">
        <f>[2]Grant!Q83</f>
        <v>0</v>
      </c>
      <c r="K83" s="7">
        <f>[2]Development!Q83</f>
        <v>0</v>
      </c>
      <c r="L83" s="7">
        <f>[2]Board!Q83</f>
        <v>0</v>
      </c>
      <c r="M83" s="7">
        <f>[2]Sections!Q83</f>
        <v>0</v>
      </c>
      <c r="N83" s="7">
        <f>[2]Awards!Q83</f>
        <v>0</v>
      </c>
      <c r="O83" s="7">
        <f>[2]Investments!Q83</f>
        <v>0</v>
      </c>
      <c r="R83" s="21">
        <f>[2]Admin!Q83+[2]Publications!Q83+[2]Conference!Q83+[2]Education!Q83+[2]Grant!Q83+[2]Development!Q83+[2]Board!Q83+[2]Sections!Q83+[2]Awards!Q83+[2]Investments!Q83</f>
        <v>3500</v>
      </c>
    </row>
    <row r="84" spans="1:18" ht="15" customHeight="1">
      <c r="A84" s="20" t="s">
        <v>100</v>
      </c>
      <c r="B84" s="20"/>
      <c r="C84" s="20"/>
      <c r="D84" s="7">
        <f t="shared" si="7"/>
        <v>133009</v>
      </c>
      <c r="F84" s="7">
        <f>[2]Admin!Q84</f>
        <v>0</v>
      </c>
      <c r="G84" s="7">
        <f>[2]Publications!Q84</f>
        <v>0</v>
      </c>
      <c r="H84" s="7">
        <f>[2]Conference!Q84</f>
        <v>0</v>
      </c>
      <c r="I84" s="7">
        <f>[2]Education!Q84</f>
        <v>0</v>
      </c>
      <c r="J84" s="7">
        <f>[2]Grant!Q84</f>
        <v>133009</v>
      </c>
      <c r="K84" s="7">
        <f>[2]Development!Q84</f>
        <v>0</v>
      </c>
      <c r="L84" s="7">
        <f>[2]Board!Q84</f>
        <v>0</v>
      </c>
      <c r="M84" s="7">
        <f>[2]Sections!Q84</f>
        <v>0</v>
      </c>
      <c r="N84" s="7">
        <f>[2]Awards!Q84</f>
        <v>0</v>
      </c>
      <c r="O84" s="7">
        <f>[2]Investments!Q84</f>
        <v>0</v>
      </c>
      <c r="R84" s="21">
        <f>[2]Admin!Q84+[2]Publications!Q84+[2]Conference!Q84+[2]Education!Q84+[2]Grant!Q84+[2]Development!Q84+[2]Board!Q84+[2]Sections!Q84+[2]Awards!Q84+[2]Investments!Q84</f>
        <v>133009</v>
      </c>
    </row>
    <row r="85" spans="1:18" ht="15" customHeight="1">
      <c r="A85" s="20" t="s">
        <v>101</v>
      </c>
      <c r="B85" s="20"/>
      <c r="C85" s="20"/>
      <c r="D85" s="7">
        <f t="shared" si="7"/>
        <v>0</v>
      </c>
      <c r="F85" s="7">
        <f>[2]Admin!Q85</f>
        <v>0</v>
      </c>
      <c r="G85" s="7">
        <f>[2]Publications!Q85</f>
        <v>0</v>
      </c>
      <c r="H85" s="7">
        <f>[2]Conference!Q85</f>
        <v>0</v>
      </c>
      <c r="I85" s="7">
        <f>[2]Education!Q85</f>
        <v>0</v>
      </c>
      <c r="J85" s="7">
        <f>[2]Grant!Q85</f>
        <v>0</v>
      </c>
      <c r="K85" s="7">
        <f>[2]Development!Q85</f>
        <v>0</v>
      </c>
      <c r="L85" s="7">
        <f>[2]Board!Q85</f>
        <v>0</v>
      </c>
      <c r="M85" s="7">
        <f>[2]Sections!Q85</f>
        <v>0</v>
      </c>
      <c r="N85" s="7">
        <f>[2]Awards!Q85</f>
        <v>0</v>
      </c>
      <c r="O85" s="7">
        <f>[2]Investments!Q85</f>
        <v>0</v>
      </c>
      <c r="R85" s="21">
        <f>[2]Admin!Q85+[2]Publications!Q85+[2]Conference!Q85+[2]Education!Q85+[2]Grant!Q85+[2]Development!Q85+[2]Board!Q85+[2]Sections!Q85+[2]Awards!Q85+[2]Investments!Q85</f>
        <v>0</v>
      </c>
    </row>
    <row r="86" spans="1:18" ht="15" customHeight="1">
      <c r="A86" s="20" t="s">
        <v>102</v>
      </c>
      <c r="B86" s="20"/>
      <c r="C86" s="20"/>
      <c r="D86" s="7">
        <f t="shared" si="7"/>
        <v>0</v>
      </c>
      <c r="F86" s="7">
        <f>[2]Admin!Q86</f>
        <v>0</v>
      </c>
      <c r="G86" s="7">
        <f>[2]Publications!Q86</f>
        <v>0</v>
      </c>
      <c r="H86" s="7">
        <f>[2]Conference!Q86</f>
        <v>0</v>
      </c>
      <c r="I86" s="7">
        <f>[2]Education!Q86</f>
        <v>0</v>
      </c>
      <c r="J86" s="7">
        <f>[2]Grant!Q86</f>
        <v>0</v>
      </c>
      <c r="K86" s="7">
        <f>[2]Development!Q86</f>
        <v>0</v>
      </c>
      <c r="L86" s="7">
        <f>[2]Board!Q86</f>
        <v>0</v>
      </c>
      <c r="M86" s="7">
        <f>[2]Sections!Q86</f>
        <v>0</v>
      </c>
      <c r="N86" s="7">
        <f>[2]Awards!Q86</f>
        <v>0</v>
      </c>
      <c r="O86" s="7">
        <f>[2]Investments!Q86</f>
        <v>0</v>
      </c>
      <c r="R86" s="21">
        <f>[2]Admin!Q86+[2]Publications!Q86+[2]Conference!Q86+[2]Education!Q86+[2]Grant!Q86+[2]Development!Q86+[2]Board!Q86+[2]Sections!Q86+[2]Awards!Q86+[2]Investments!Q86</f>
        <v>0</v>
      </c>
    </row>
    <row r="87" spans="1:18" ht="15" customHeight="1">
      <c r="A87" s="20" t="s">
        <v>103</v>
      </c>
      <c r="B87" s="20"/>
      <c r="C87" s="20"/>
      <c r="D87" s="7">
        <f t="shared" si="7"/>
        <v>0</v>
      </c>
      <c r="F87" s="7">
        <f>[2]Admin!Q87</f>
        <v>0</v>
      </c>
      <c r="G87" s="7">
        <f>[2]Publications!Q87</f>
        <v>0</v>
      </c>
      <c r="H87" s="7">
        <f>[2]Conference!Q87</f>
        <v>0</v>
      </c>
      <c r="I87" s="7">
        <f>[2]Education!Q87</f>
        <v>0</v>
      </c>
      <c r="J87" s="7">
        <f>[2]Grant!Q87</f>
        <v>0</v>
      </c>
      <c r="K87" s="7">
        <f>[2]Development!Q87</f>
        <v>0</v>
      </c>
      <c r="L87" s="7">
        <f>[2]Board!Q87</f>
        <v>0</v>
      </c>
      <c r="M87" s="7">
        <f>[2]Sections!Q87</f>
        <v>0</v>
      </c>
      <c r="N87" s="7">
        <f>[2]Awards!Q87</f>
        <v>0</v>
      </c>
      <c r="O87" s="7">
        <f>[2]Investments!Q87</f>
        <v>0</v>
      </c>
      <c r="R87" s="21">
        <f>[2]Admin!Q87+[2]Publications!Q87+[2]Conference!Q87+[2]Education!Q87+[2]Grant!Q87+[2]Development!Q87+[2]Board!Q87+[2]Sections!Q87+[2]Awards!Q87+[2]Investments!Q87</f>
        <v>0</v>
      </c>
    </row>
    <row r="88" spans="1:18" ht="15" customHeight="1">
      <c r="A88" s="20" t="s">
        <v>104</v>
      </c>
      <c r="B88" s="20"/>
      <c r="C88" s="20"/>
      <c r="D88" s="7">
        <f t="shared" si="7"/>
        <v>0</v>
      </c>
      <c r="F88" s="7">
        <f>[2]Admin!Q88</f>
        <v>0</v>
      </c>
      <c r="G88" s="7">
        <f>[2]Publications!Q88</f>
        <v>0</v>
      </c>
      <c r="H88" s="7">
        <f>[2]Conference!Q88</f>
        <v>0</v>
      </c>
      <c r="I88" s="7">
        <f>[2]Education!Q88</f>
        <v>0</v>
      </c>
      <c r="J88" s="7">
        <f>[2]Grant!Q88</f>
        <v>0</v>
      </c>
      <c r="K88" s="7">
        <f>[2]Development!Q88</f>
        <v>0</v>
      </c>
      <c r="L88" s="7">
        <f>[2]Board!Q88</f>
        <v>0</v>
      </c>
      <c r="M88" s="7">
        <f>[2]Sections!Q88</f>
        <v>0</v>
      </c>
      <c r="N88" s="7">
        <f>[2]Awards!Q88</f>
        <v>0</v>
      </c>
      <c r="O88" s="7">
        <f>[2]Investments!Q88</f>
        <v>0</v>
      </c>
      <c r="R88" s="21">
        <f>[2]Admin!Q88+[2]Publications!Q88+[2]Conference!Q88+[2]Education!Q88+[2]Grant!Q88+[2]Development!Q88+[2]Board!Q88+[2]Sections!Q88+[2]Awards!Q88+[2]Investments!Q88</f>
        <v>0</v>
      </c>
    </row>
    <row r="89" spans="1:18" ht="15" customHeight="1">
      <c r="A89" s="20" t="s">
        <v>105</v>
      </c>
      <c r="B89" s="20"/>
      <c r="C89" s="20"/>
      <c r="D89" s="7">
        <f t="shared" si="7"/>
        <v>0</v>
      </c>
      <c r="F89" s="7">
        <f>[2]Admin!Q89</f>
        <v>0</v>
      </c>
      <c r="G89" s="7">
        <f>[2]Publications!Q89</f>
        <v>0</v>
      </c>
      <c r="H89" s="7">
        <f>[2]Conference!Q89</f>
        <v>0</v>
      </c>
      <c r="I89" s="7">
        <f>[2]Education!Q89</f>
        <v>0</v>
      </c>
      <c r="J89" s="7">
        <f>[2]Grant!Q89</f>
        <v>0</v>
      </c>
      <c r="K89" s="7">
        <f>[2]Development!Q89</f>
        <v>0</v>
      </c>
      <c r="L89" s="7">
        <f>[2]Board!Q89</f>
        <v>0</v>
      </c>
      <c r="M89" s="7">
        <f>[2]Sections!Q89</f>
        <v>0</v>
      </c>
      <c r="N89" s="7">
        <f>[2]Awards!Q89</f>
        <v>0</v>
      </c>
      <c r="O89" s="7">
        <f>[2]Investments!Q89</f>
        <v>0</v>
      </c>
      <c r="R89" s="21">
        <f>[2]Admin!Q89+[2]Publications!Q89+[2]Conference!Q89+[2]Education!Q89+[2]Grant!Q89+[2]Development!Q89+[2]Board!Q89+[2]Sections!Q89+[2]Awards!Q89+[2]Investments!Q89</f>
        <v>0</v>
      </c>
    </row>
    <row r="90" spans="1:18" ht="15" customHeight="1">
      <c r="A90" s="20" t="s">
        <v>106</v>
      </c>
      <c r="B90" s="20"/>
      <c r="C90" s="20"/>
      <c r="D90" s="7">
        <f t="shared" si="7"/>
        <v>0</v>
      </c>
      <c r="F90" s="7">
        <f>[2]Admin!Q90</f>
        <v>0</v>
      </c>
      <c r="G90" s="7">
        <f>[2]Publications!Q90</f>
        <v>0</v>
      </c>
      <c r="H90" s="7">
        <f>[2]Conference!Q90</f>
        <v>0</v>
      </c>
      <c r="I90" s="7">
        <f>[2]Education!Q90</f>
        <v>0</v>
      </c>
      <c r="J90" s="7">
        <f>[2]Grant!Q90</f>
        <v>0</v>
      </c>
      <c r="K90" s="7">
        <f>[2]Development!Q90</f>
        <v>0</v>
      </c>
      <c r="L90" s="7">
        <f>[2]Board!Q90</f>
        <v>0</v>
      </c>
      <c r="M90" s="7">
        <f>[2]Sections!Q90</f>
        <v>0</v>
      </c>
      <c r="N90" s="7">
        <f>[2]Awards!Q90</f>
        <v>0</v>
      </c>
      <c r="O90" s="7">
        <f>[2]Investments!Q90</f>
        <v>0</v>
      </c>
      <c r="R90" s="21">
        <f>[2]Admin!Q90+[2]Publications!Q90+[2]Conference!Q90+[2]Education!Q90+[2]Grant!Q90+[2]Development!Q90+[2]Board!Q90+[2]Sections!Q90+[2]Awards!Q90+[2]Investments!Q90</f>
        <v>0</v>
      </c>
    </row>
    <row r="91" spans="1:18" ht="15" customHeight="1">
      <c r="A91" s="20" t="s">
        <v>107</v>
      </c>
      <c r="B91" s="20"/>
      <c r="C91" s="20"/>
      <c r="D91" s="7">
        <f t="shared" si="7"/>
        <v>0</v>
      </c>
      <c r="F91" s="7">
        <f>[2]Admin!Q91</f>
        <v>0</v>
      </c>
      <c r="G91" s="7">
        <f>[2]Publications!Q91</f>
        <v>0</v>
      </c>
      <c r="H91" s="7">
        <f>[2]Conference!Q91</f>
        <v>0</v>
      </c>
      <c r="I91" s="7">
        <f>[2]Education!Q91</f>
        <v>0</v>
      </c>
      <c r="J91" s="7">
        <f>[2]Grant!Q91</f>
        <v>0</v>
      </c>
      <c r="K91" s="7">
        <f>[2]Development!Q91</f>
        <v>0</v>
      </c>
      <c r="L91" s="7">
        <f>[2]Board!Q91</f>
        <v>0</v>
      </c>
      <c r="M91" s="7">
        <f>[2]Sections!Q91</f>
        <v>0</v>
      </c>
      <c r="N91" s="7">
        <f>[2]Awards!Q91</f>
        <v>0</v>
      </c>
      <c r="O91" s="7">
        <f>[2]Investments!Q91</f>
        <v>0</v>
      </c>
      <c r="R91" s="21">
        <f>[2]Admin!Q91+[2]Publications!Q91+[2]Conference!Q91+[2]Education!Q91+[2]Grant!Q91+[2]Development!Q91+[2]Board!Q91+[2]Sections!Q91+[2]Awards!Q91+[2]Investments!Q91</f>
        <v>0</v>
      </c>
    </row>
    <row r="92" spans="1:18" ht="15" customHeight="1">
      <c r="A92" s="20" t="s">
        <v>108</v>
      </c>
      <c r="B92" s="20"/>
      <c r="C92" s="20"/>
      <c r="D92" s="7">
        <f t="shared" si="7"/>
        <v>0</v>
      </c>
      <c r="F92" s="7">
        <f>[2]Admin!Q92</f>
        <v>0</v>
      </c>
      <c r="G92" s="7">
        <f>[2]Publications!Q92</f>
        <v>0</v>
      </c>
      <c r="H92" s="7">
        <f>[2]Conference!Q92</f>
        <v>0</v>
      </c>
      <c r="I92" s="7">
        <f>[2]Education!Q92</f>
        <v>0</v>
      </c>
      <c r="J92" s="7">
        <f>[2]Grant!Q92</f>
        <v>0</v>
      </c>
      <c r="K92" s="7">
        <f>[2]Development!Q92</f>
        <v>0</v>
      </c>
      <c r="L92" s="7">
        <f>[2]Board!Q92</f>
        <v>0</v>
      </c>
      <c r="M92" s="7">
        <f>[2]Sections!Q92</f>
        <v>0</v>
      </c>
      <c r="N92" s="7">
        <f>[2]Awards!Q92</f>
        <v>0</v>
      </c>
      <c r="O92" s="7">
        <f>[2]Investments!Q92</f>
        <v>0</v>
      </c>
      <c r="R92" s="21">
        <f>[2]Admin!Q92+[2]Publications!Q92+[2]Conference!Q92+[2]Education!Q92+[2]Grant!Q92+[2]Development!Q92+[2]Board!Q92+[2]Sections!Q92+[2]Awards!Q92+[2]Investments!Q92</f>
        <v>0</v>
      </c>
    </row>
    <row r="93" spans="1:18" ht="15" customHeight="1">
      <c r="A93" s="22" t="s">
        <v>109</v>
      </c>
      <c r="B93" s="22"/>
      <c r="C93" s="22"/>
      <c r="D93" s="23">
        <f t="shared" ref="D93:Q93" si="8">(((((((((((((((D77)+(D78))+(D79))+(D80))+(D81))+(D82))+(D83))+(D84))+(D85))+(D86))+(D87))+(D88))+(D89))+(D90))+(D91))+(D92)</f>
        <v>862318.9889</v>
      </c>
      <c r="E93" s="23"/>
      <c r="F93" s="23">
        <f t="shared" si="8"/>
        <v>351108.65959999996</v>
      </c>
      <c r="G93" s="23">
        <f t="shared" si="8"/>
        <v>264442.29599999997</v>
      </c>
      <c r="H93" s="23">
        <f>(((((((((((((((H77)+(H78))+(H79))+(H80))+(H81))+(H82))+(H83))+(H84))+(H85))+(H86))+(H87))+(H88))+(H89))+(H90))+(H91))+(H92)</f>
        <v>52292.864000000001</v>
      </c>
      <c r="I93" s="23">
        <f t="shared" si="8"/>
        <v>46125.26690000001</v>
      </c>
      <c r="J93" s="23">
        <f t="shared" si="8"/>
        <v>133009</v>
      </c>
      <c r="K93" s="23">
        <f>(((((((((((((((K77)+(K78))+(K79))+(K80))+(K81))+(K82))+(K83))+(K84))+(K85))+(K86))+(K87))+(K88))+(K89))+(K90))+(K91))+(K92)</f>
        <v>15340.902399999999</v>
      </c>
      <c r="L93" s="23">
        <f t="shared" si="8"/>
        <v>0</v>
      </c>
      <c r="M93" s="23">
        <f>(((((((((((((((M77)+(M78))+(M79))+(M80))+(M81))+(M82))+(M83))+(M84))+(M85))+(M86))+(M87))+(M88))+(M89))+(M90))+(M91))+(M92)</f>
        <v>0</v>
      </c>
      <c r="N93" s="23">
        <f>(((((((((((((((N77)+(N78))+(N79))+(N80))+(N81))+(N82))+(N83))+(N84))+(N85))+(N86))+(N87))+(N88))+(N89))+(N90))+(N91))+(N92)</f>
        <v>0</v>
      </c>
      <c r="O93" s="23">
        <f t="shared" si="8"/>
        <v>0</v>
      </c>
      <c r="P93" s="23">
        <f t="shared" si="8"/>
        <v>0</v>
      </c>
      <c r="Q93" s="23">
        <f t="shared" si="8"/>
        <v>0</v>
      </c>
      <c r="R93" s="23">
        <f>(((((((((((((((R77)+(R78))+(R79))+(R80))+(R81))+(R82))+(R83))+(R84))+(R85))+(R86))+(R87))+(R88))+(R89))+(R90))+(R91))+(R92)</f>
        <v>862318.9889</v>
      </c>
    </row>
    <row r="94" spans="1:18" ht="15" customHeight="1">
      <c r="A94" s="20" t="s">
        <v>110</v>
      </c>
      <c r="B94" s="20"/>
      <c r="C94" s="20"/>
      <c r="D94" s="7">
        <f t="shared" si="7"/>
        <v>0</v>
      </c>
      <c r="F94" s="7">
        <f>[2]Admin!Q94</f>
        <v>0</v>
      </c>
      <c r="G94" s="7">
        <f>[2]Publications!Q94</f>
        <v>0</v>
      </c>
      <c r="H94" s="7">
        <f>[2]Conference!Q94</f>
        <v>0</v>
      </c>
      <c r="I94" s="7">
        <f>[2]Education!Q94</f>
        <v>0</v>
      </c>
      <c r="J94" s="7">
        <f>[2]Grant!Q94</f>
        <v>0</v>
      </c>
      <c r="K94" s="7">
        <f>[2]Development!Q94</f>
        <v>0</v>
      </c>
      <c r="L94" s="7">
        <f>[2]Board!Q94</f>
        <v>0</v>
      </c>
      <c r="M94" s="7">
        <f>[2]Sections!Q94</f>
        <v>0</v>
      </c>
      <c r="N94" s="7">
        <f>[2]Awards!Q94</f>
        <v>0</v>
      </c>
      <c r="O94" s="7">
        <f>[2]Investments!Q94</f>
        <v>0</v>
      </c>
      <c r="R94" s="21"/>
    </row>
    <row r="95" spans="1:18" ht="15" customHeight="1">
      <c r="A95" s="20" t="s">
        <v>111</v>
      </c>
      <c r="B95" s="20"/>
      <c r="C95" s="20"/>
      <c r="D95" s="7">
        <f t="shared" si="7"/>
        <v>0</v>
      </c>
      <c r="F95" s="7">
        <f>[2]Admin!Q95</f>
        <v>0</v>
      </c>
      <c r="G95" s="7">
        <f>[2]Publications!Q95</f>
        <v>0</v>
      </c>
      <c r="H95" s="7">
        <f>[2]Conference!Q95</f>
        <v>0</v>
      </c>
      <c r="I95" s="7">
        <f>[2]Education!Q95</f>
        <v>0</v>
      </c>
      <c r="J95" s="7">
        <f>[2]Grant!Q95</f>
        <v>0</v>
      </c>
      <c r="K95" s="7">
        <f>[2]Development!Q95</f>
        <v>0</v>
      </c>
      <c r="L95" s="7">
        <f>[2]Board!Q95</f>
        <v>0</v>
      </c>
      <c r="M95" s="7">
        <f>[2]Sections!Q95</f>
        <v>0</v>
      </c>
      <c r="N95" s="7">
        <f>[2]Awards!Q95</f>
        <v>0</v>
      </c>
      <c r="O95" s="7">
        <f>[2]Investments!Q95</f>
        <v>0</v>
      </c>
      <c r="R95" s="21"/>
    </row>
    <row r="96" spans="1:18" ht="15" customHeight="1">
      <c r="A96" s="20" t="s">
        <v>112</v>
      </c>
      <c r="B96" s="20"/>
      <c r="C96" s="20"/>
      <c r="D96" s="7">
        <f t="shared" si="7"/>
        <v>0</v>
      </c>
      <c r="F96" s="7">
        <f>[2]Admin!Q96</f>
        <v>0</v>
      </c>
      <c r="G96" s="7">
        <f>[2]Publications!Q96</f>
        <v>0</v>
      </c>
      <c r="H96" s="7">
        <f>[2]Conference!Q96</f>
        <v>0</v>
      </c>
      <c r="I96" s="7">
        <f>[2]Education!Q96</f>
        <v>0</v>
      </c>
      <c r="J96" s="7">
        <f>[2]Grant!Q96</f>
        <v>0</v>
      </c>
      <c r="K96" s="7">
        <f>[2]Development!Q96</f>
        <v>0</v>
      </c>
      <c r="L96" s="7">
        <f>[2]Board!Q96</f>
        <v>0</v>
      </c>
      <c r="M96" s="7">
        <f>[2]Sections!Q96</f>
        <v>0</v>
      </c>
      <c r="N96" s="7">
        <f>[2]Awards!Q96</f>
        <v>0</v>
      </c>
      <c r="O96" s="7">
        <f>[2]Investments!Q96</f>
        <v>0</v>
      </c>
      <c r="R96" s="21"/>
    </row>
    <row r="97" spans="1:18" ht="15" customHeight="1">
      <c r="A97" s="20" t="s">
        <v>113</v>
      </c>
      <c r="B97" s="20"/>
      <c r="C97" s="20"/>
      <c r="D97" s="7">
        <f t="shared" si="7"/>
        <v>0</v>
      </c>
      <c r="F97" s="7">
        <f>[2]Admin!Q97</f>
        <v>0</v>
      </c>
      <c r="G97" s="7">
        <f>[2]Publications!Q97</f>
        <v>0</v>
      </c>
      <c r="H97" s="7">
        <f>[2]Conference!Q97</f>
        <v>0</v>
      </c>
      <c r="I97" s="7">
        <f>[2]Education!Q97</f>
        <v>0</v>
      </c>
      <c r="J97" s="7">
        <f>[2]Grant!Q97</f>
        <v>0</v>
      </c>
      <c r="K97" s="7">
        <f>[2]Development!Q97</f>
        <v>0</v>
      </c>
      <c r="L97" s="7">
        <f>[2]Board!Q97</f>
        <v>0</v>
      </c>
      <c r="M97" s="7">
        <f>[2]Sections!Q97</f>
        <v>0</v>
      </c>
      <c r="N97" s="7">
        <f>[2]Awards!Q97</f>
        <v>0</v>
      </c>
      <c r="O97" s="7">
        <f>[2]Investments!Q97</f>
        <v>0</v>
      </c>
      <c r="R97" s="21"/>
    </row>
    <row r="98" spans="1:18" ht="15" customHeight="1">
      <c r="A98" s="20" t="s">
        <v>114</v>
      </c>
      <c r="B98" s="20"/>
      <c r="C98" s="20"/>
      <c r="D98" s="7">
        <f t="shared" si="7"/>
        <v>0</v>
      </c>
      <c r="F98" s="7">
        <f>[2]Admin!Q98</f>
        <v>0</v>
      </c>
      <c r="G98" s="7">
        <f>[2]Publications!Q98</f>
        <v>0</v>
      </c>
      <c r="H98" s="7">
        <f>[2]Conference!Q98</f>
        <v>0</v>
      </c>
      <c r="I98" s="7">
        <f>[2]Education!Q98</f>
        <v>0</v>
      </c>
      <c r="J98" s="7">
        <f>[2]Grant!Q98</f>
        <v>0</v>
      </c>
      <c r="K98" s="7">
        <f>[2]Development!Q98</f>
        <v>0</v>
      </c>
      <c r="L98" s="7">
        <f>[2]Board!Q98</f>
        <v>0</v>
      </c>
      <c r="M98" s="7">
        <f>[2]Sections!Q98</f>
        <v>0</v>
      </c>
      <c r="N98" s="7">
        <f>[2]Awards!Q98</f>
        <v>0</v>
      </c>
      <c r="O98" s="7">
        <f>[2]Investments!Q98</f>
        <v>0</v>
      </c>
      <c r="R98" s="21"/>
    </row>
    <row r="99" spans="1:18" ht="15" customHeight="1">
      <c r="A99" s="20" t="s">
        <v>115</v>
      </c>
      <c r="B99" s="20"/>
      <c r="C99" s="20"/>
      <c r="D99" s="7">
        <f t="shared" si="7"/>
        <v>0</v>
      </c>
      <c r="F99" s="7">
        <f>[2]Admin!Q99</f>
        <v>0</v>
      </c>
      <c r="G99" s="7">
        <f>[2]Publications!Q99</f>
        <v>0</v>
      </c>
      <c r="H99" s="7">
        <f>[2]Conference!Q99</f>
        <v>0</v>
      </c>
      <c r="I99" s="7">
        <f>[2]Education!Q99</f>
        <v>0</v>
      </c>
      <c r="J99" s="7">
        <f>[2]Grant!Q99</f>
        <v>0</v>
      </c>
      <c r="K99" s="7">
        <f>[2]Development!Q99</f>
        <v>0</v>
      </c>
      <c r="L99" s="7">
        <f>[2]Board!Q99</f>
        <v>0</v>
      </c>
      <c r="M99" s="7">
        <f>[2]Sections!Q99</f>
        <v>0</v>
      </c>
      <c r="N99" s="7">
        <f>[2]Awards!Q99</f>
        <v>0</v>
      </c>
      <c r="O99" s="7">
        <f>[2]Investments!Q99</f>
        <v>0</v>
      </c>
      <c r="R99" s="21"/>
    </row>
    <row r="100" spans="1:18" ht="15" customHeight="1">
      <c r="A100" s="20" t="s">
        <v>116</v>
      </c>
      <c r="B100" s="20"/>
      <c r="C100" s="20"/>
      <c r="D100" s="7">
        <f t="shared" si="7"/>
        <v>0</v>
      </c>
      <c r="F100" s="7">
        <f>[2]Admin!Q100</f>
        <v>0</v>
      </c>
      <c r="G100" s="7">
        <f>[2]Publications!Q100</f>
        <v>0</v>
      </c>
      <c r="H100" s="7">
        <f>[2]Conference!Q100</f>
        <v>0</v>
      </c>
      <c r="I100" s="7">
        <f>[2]Education!Q100</f>
        <v>0</v>
      </c>
      <c r="J100" s="7">
        <f>[2]Grant!Q100</f>
        <v>0</v>
      </c>
      <c r="K100" s="7">
        <f>[2]Development!Q100</f>
        <v>0</v>
      </c>
      <c r="L100" s="7">
        <f>[2]Board!Q100</f>
        <v>0</v>
      </c>
      <c r="M100" s="7">
        <f>[2]Sections!Q100</f>
        <v>0</v>
      </c>
      <c r="N100" s="7">
        <f>[2]Awards!Q100</f>
        <v>0</v>
      </c>
      <c r="O100" s="7">
        <f>[2]Investments!Q100</f>
        <v>0</v>
      </c>
      <c r="R100" s="21"/>
    </row>
    <row r="101" spans="1:18" ht="15" customHeight="1">
      <c r="A101" s="22" t="s">
        <v>117</v>
      </c>
      <c r="B101" s="22"/>
      <c r="C101" s="22"/>
      <c r="D101" s="7">
        <f t="shared" si="7"/>
        <v>0</v>
      </c>
      <c r="F101" s="7">
        <f>[2]Admin!Q101</f>
        <v>0</v>
      </c>
      <c r="G101" s="7">
        <f>[2]Publications!Q101</f>
        <v>0</v>
      </c>
      <c r="H101" s="7">
        <f>[2]Conference!Q101</f>
        <v>0</v>
      </c>
      <c r="I101" s="7">
        <f>[2]Education!Q101</f>
        <v>0</v>
      </c>
      <c r="J101" s="7">
        <f>[2]Grant!Q101</f>
        <v>0</v>
      </c>
      <c r="K101" s="7">
        <f>[2]Development!Q101</f>
        <v>0</v>
      </c>
      <c r="L101" s="7">
        <f>[2]Board!Q101</f>
        <v>0</v>
      </c>
      <c r="M101" s="7">
        <f>[2]Sections!Q101</f>
        <v>0</v>
      </c>
      <c r="N101" s="7">
        <f>[2]Awards!Q101</f>
        <v>0</v>
      </c>
      <c r="O101" s="7">
        <f>[2]Investments!Q101</f>
        <v>0</v>
      </c>
      <c r="R101" s="23">
        <f>(((((R95)+(R96))+(R97))+(R98))+(R99))+(R100)</f>
        <v>0</v>
      </c>
    </row>
    <row r="102" spans="1:18" ht="15" customHeight="1">
      <c r="A102" s="20" t="s">
        <v>118</v>
      </c>
      <c r="B102" s="20"/>
      <c r="C102" s="20"/>
      <c r="D102" s="7">
        <f t="shared" si="7"/>
        <v>0</v>
      </c>
      <c r="F102" s="7">
        <f>[2]Admin!Q102</f>
        <v>0</v>
      </c>
      <c r="G102" s="7">
        <f>[2]Publications!Q102</f>
        <v>0</v>
      </c>
      <c r="H102" s="7">
        <f>[2]Conference!Q102</f>
        <v>0</v>
      </c>
      <c r="I102" s="7">
        <f>[2]Education!Q102</f>
        <v>0</v>
      </c>
      <c r="J102" s="7">
        <f>[2]Grant!Q102</f>
        <v>0</v>
      </c>
      <c r="K102" s="7">
        <f>[2]Development!Q102</f>
        <v>0</v>
      </c>
      <c r="L102" s="7">
        <f>[2]Board!Q102</f>
        <v>0</v>
      </c>
      <c r="M102" s="7">
        <f>[2]Sections!Q102</f>
        <v>0</v>
      </c>
      <c r="N102" s="7">
        <f>[2]Awards!Q102</f>
        <v>0</v>
      </c>
      <c r="O102" s="7">
        <f>[2]Investments!Q102</f>
        <v>0</v>
      </c>
      <c r="R102" s="21"/>
    </row>
    <row r="103" spans="1:18" ht="15" customHeight="1">
      <c r="A103" s="20" t="s">
        <v>119</v>
      </c>
      <c r="B103" s="20"/>
      <c r="C103" s="20"/>
      <c r="D103" s="7">
        <f t="shared" si="7"/>
        <v>0</v>
      </c>
      <c r="F103" s="7">
        <f>[2]Admin!Q103</f>
        <v>0</v>
      </c>
      <c r="G103" s="7">
        <f>[2]Publications!Q103</f>
        <v>0</v>
      </c>
      <c r="H103" s="7">
        <f>[2]Conference!Q103</f>
        <v>0</v>
      </c>
      <c r="I103" s="7">
        <f>[2]Education!Q103</f>
        <v>0</v>
      </c>
      <c r="J103" s="7">
        <f>[2]Grant!Q103</f>
        <v>0</v>
      </c>
      <c r="K103" s="7">
        <f>[2]Development!Q103</f>
        <v>0</v>
      </c>
      <c r="L103" s="7">
        <f>[2]Board!Q103</f>
        <v>0</v>
      </c>
      <c r="M103" s="7">
        <f>[2]Sections!Q103</f>
        <v>0</v>
      </c>
      <c r="N103" s="7">
        <f>[2]Awards!Q103</f>
        <v>0</v>
      </c>
      <c r="O103" s="7">
        <f>[2]Investments!Q103</f>
        <v>0</v>
      </c>
      <c r="R103" s="21"/>
    </row>
    <row r="104" spans="1:18" ht="15" customHeight="1">
      <c r="A104" s="20" t="s">
        <v>120</v>
      </c>
      <c r="B104" s="20"/>
      <c r="C104" s="20"/>
      <c r="D104" s="7">
        <f t="shared" si="7"/>
        <v>0</v>
      </c>
      <c r="F104" s="7">
        <f>[2]Admin!Q104</f>
        <v>0</v>
      </c>
      <c r="G104" s="7">
        <f>[2]Publications!Q104</f>
        <v>0</v>
      </c>
      <c r="H104" s="7">
        <f>[2]Conference!Q104</f>
        <v>0</v>
      </c>
      <c r="I104" s="7">
        <f>[2]Education!Q104</f>
        <v>0</v>
      </c>
      <c r="J104" s="7">
        <f>[2]Grant!Q104</f>
        <v>0</v>
      </c>
      <c r="K104" s="7">
        <f>[2]Development!Q104</f>
        <v>0</v>
      </c>
      <c r="L104" s="7">
        <f>[2]Board!Q104</f>
        <v>0</v>
      </c>
      <c r="M104" s="7">
        <f>[2]Sections!Q104</f>
        <v>0</v>
      </c>
      <c r="N104" s="7">
        <f>[2]Awards!Q104</f>
        <v>0</v>
      </c>
      <c r="O104" s="7">
        <f>[2]Investments!Q104</f>
        <v>0</v>
      </c>
      <c r="R104" s="21"/>
    </row>
    <row r="105" spans="1:18" ht="15" customHeight="1">
      <c r="A105" s="20" t="s">
        <v>121</v>
      </c>
      <c r="B105" s="20"/>
      <c r="C105" s="20"/>
      <c r="D105" s="7">
        <f t="shared" si="7"/>
        <v>0</v>
      </c>
      <c r="F105" s="7">
        <f>[2]Admin!Q105</f>
        <v>0</v>
      </c>
      <c r="G105" s="7">
        <f>[2]Publications!Q105</f>
        <v>0</v>
      </c>
      <c r="H105" s="7">
        <f>[2]Conference!Q105</f>
        <v>0</v>
      </c>
      <c r="I105" s="7">
        <f>[2]Education!Q105</f>
        <v>0</v>
      </c>
      <c r="J105" s="7">
        <f>[2]Grant!Q105</f>
        <v>0</v>
      </c>
      <c r="K105" s="7">
        <f>[2]Development!Q105</f>
        <v>0</v>
      </c>
      <c r="L105" s="7">
        <f>[2]Board!Q105</f>
        <v>0</v>
      </c>
      <c r="M105" s="7">
        <f>[2]Sections!Q105</f>
        <v>0</v>
      </c>
      <c r="N105" s="7">
        <f>[2]Awards!Q105</f>
        <v>0</v>
      </c>
      <c r="O105" s="7">
        <f>[2]Investments!Q105</f>
        <v>0</v>
      </c>
      <c r="R105" s="21"/>
    </row>
    <row r="106" spans="1:18" ht="15" customHeight="1">
      <c r="A106" s="20" t="s">
        <v>122</v>
      </c>
      <c r="B106" s="20"/>
      <c r="C106" s="20"/>
      <c r="D106" s="7">
        <f t="shared" si="7"/>
        <v>0</v>
      </c>
      <c r="F106" s="7">
        <f>[2]Admin!Q106</f>
        <v>0</v>
      </c>
      <c r="G106" s="7">
        <f>[2]Publications!Q106</f>
        <v>0</v>
      </c>
      <c r="H106" s="7">
        <f>[2]Conference!Q106</f>
        <v>0</v>
      </c>
      <c r="I106" s="7">
        <f>[2]Education!Q106</f>
        <v>0</v>
      </c>
      <c r="J106" s="7">
        <f>[2]Grant!Q106</f>
        <v>0</v>
      </c>
      <c r="K106" s="7">
        <f>[2]Development!Q106</f>
        <v>0</v>
      </c>
      <c r="L106" s="7">
        <f>[2]Board!Q106</f>
        <v>0</v>
      </c>
      <c r="M106" s="7">
        <f>[2]Sections!Q106</f>
        <v>0</v>
      </c>
      <c r="N106" s="7">
        <f>[2]Awards!Q106</f>
        <v>0</v>
      </c>
      <c r="O106" s="7">
        <f>[2]Investments!Q106</f>
        <v>0</v>
      </c>
      <c r="R106" s="21"/>
    </row>
    <row r="107" spans="1:18" ht="15" customHeight="1">
      <c r="A107" s="20" t="s">
        <v>123</v>
      </c>
      <c r="B107" s="20"/>
      <c r="C107" s="20"/>
      <c r="D107" s="7">
        <f t="shared" si="7"/>
        <v>0</v>
      </c>
      <c r="F107" s="7">
        <f>[2]Admin!Q107</f>
        <v>0</v>
      </c>
      <c r="G107" s="7">
        <f>[2]Publications!Q107</f>
        <v>0</v>
      </c>
      <c r="H107" s="7">
        <f>[2]Conference!Q107</f>
        <v>0</v>
      </c>
      <c r="I107" s="7">
        <f>[2]Education!Q107</f>
        <v>0</v>
      </c>
      <c r="J107" s="7">
        <f>[2]Grant!Q107</f>
        <v>0</v>
      </c>
      <c r="K107" s="7">
        <f>[2]Development!Q107</f>
        <v>0</v>
      </c>
      <c r="L107" s="7">
        <f>[2]Board!Q107</f>
        <v>0</v>
      </c>
      <c r="M107" s="7">
        <f>[2]Sections!Q107</f>
        <v>0</v>
      </c>
      <c r="N107" s="7">
        <f>[2]Awards!Q107</f>
        <v>0</v>
      </c>
      <c r="O107" s="7">
        <f>[2]Investments!Q107</f>
        <v>0</v>
      </c>
      <c r="R107" s="21"/>
    </row>
    <row r="108" spans="1:18" ht="15" customHeight="1">
      <c r="A108" s="20" t="s">
        <v>124</v>
      </c>
      <c r="B108" s="20"/>
      <c r="C108" s="20"/>
      <c r="D108" s="7">
        <f t="shared" si="7"/>
        <v>0</v>
      </c>
      <c r="F108" s="7">
        <f>[2]Admin!Q108</f>
        <v>0</v>
      </c>
      <c r="G108" s="7">
        <f>[2]Publications!Q108</f>
        <v>0</v>
      </c>
      <c r="H108" s="7">
        <f>[2]Conference!Q108</f>
        <v>0</v>
      </c>
      <c r="I108" s="7">
        <f>[2]Education!Q108</f>
        <v>0</v>
      </c>
      <c r="J108" s="7">
        <f>[2]Grant!Q108</f>
        <v>0</v>
      </c>
      <c r="K108" s="7">
        <f>[2]Development!Q108</f>
        <v>0</v>
      </c>
      <c r="L108" s="7">
        <f>[2]Board!Q108</f>
        <v>0</v>
      </c>
      <c r="M108" s="7">
        <f>[2]Sections!Q108</f>
        <v>0</v>
      </c>
      <c r="N108" s="7">
        <f>[2]Awards!Q108</f>
        <v>0</v>
      </c>
      <c r="O108" s="7">
        <f>[2]Investments!Q108</f>
        <v>0</v>
      </c>
      <c r="R108" s="21"/>
    </row>
    <row r="109" spans="1:18" ht="15" customHeight="1">
      <c r="A109" s="20" t="s">
        <v>125</v>
      </c>
      <c r="B109" s="20"/>
      <c r="C109" s="20"/>
      <c r="D109" s="7">
        <f t="shared" si="7"/>
        <v>0</v>
      </c>
      <c r="F109" s="7">
        <f>[2]Admin!Q109</f>
        <v>0</v>
      </c>
      <c r="G109" s="7">
        <f>[2]Publications!Q109</f>
        <v>0</v>
      </c>
      <c r="H109" s="7">
        <f>[2]Conference!Q109</f>
        <v>0</v>
      </c>
      <c r="I109" s="7">
        <f>[2]Education!Q109</f>
        <v>0</v>
      </c>
      <c r="J109" s="7">
        <f>[2]Grant!Q109</f>
        <v>0</v>
      </c>
      <c r="K109" s="7">
        <f>[2]Development!Q109</f>
        <v>0</v>
      </c>
      <c r="L109" s="7">
        <f>[2]Board!Q109</f>
        <v>0</v>
      </c>
      <c r="M109" s="7">
        <f>[2]Sections!Q109</f>
        <v>0</v>
      </c>
      <c r="N109" s="7">
        <f>[2]Awards!Q109</f>
        <v>0</v>
      </c>
      <c r="O109" s="7">
        <f>[2]Investments!Q109</f>
        <v>0</v>
      </c>
      <c r="R109" s="21"/>
    </row>
    <row r="110" spans="1:18" ht="15" customHeight="1">
      <c r="A110" s="20" t="s">
        <v>126</v>
      </c>
      <c r="B110" s="20"/>
      <c r="C110" s="20"/>
      <c r="D110" s="7">
        <f t="shared" si="7"/>
        <v>0</v>
      </c>
      <c r="F110" s="7">
        <f>[2]Admin!Q110</f>
        <v>0</v>
      </c>
      <c r="G110" s="7">
        <f>[2]Publications!Q110</f>
        <v>0</v>
      </c>
      <c r="H110" s="7">
        <f>[2]Conference!Q110</f>
        <v>0</v>
      </c>
      <c r="I110" s="7">
        <f>[2]Education!Q110</f>
        <v>0</v>
      </c>
      <c r="J110" s="7">
        <f>[2]Grant!Q110</f>
        <v>0</v>
      </c>
      <c r="K110" s="7">
        <f>[2]Development!Q110</f>
        <v>0</v>
      </c>
      <c r="L110" s="7">
        <f>[2]Board!Q110</f>
        <v>0</v>
      </c>
      <c r="M110" s="7">
        <f>[2]Sections!Q110</f>
        <v>0</v>
      </c>
      <c r="N110" s="7">
        <f>[2]Awards!Q110</f>
        <v>0</v>
      </c>
      <c r="O110" s="7">
        <f>[2]Investments!Q110</f>
        <v>0</v>
      </c>
      <c r="R110" s="21"/>
    </row>
    <row r="111" spans="1:18" ht="15" customHeight="1">
      <c r="A111" s="20" t="s">
        <v>127</v>
      </c>
      <c r="B111" s="20"/>
      <c r="C111" s="20"/>
      <c r="D111" s="7">
        <f t="shared" si="7"/>
        <v>0</v>
      </c>
      <c r="F111" s="7">
        <f>[2]Admin!Q111</f>
        <v>0</v>
      </c>
      <c r="G111" s="7">
        <f>[2]Publications!Q111</f>
        <v>0</v>
      </c>
      <c r="H111" s="7">
        <f>[2]Conference!Q111</f>
        <v>0</v>
      </c>
      <c r="I111" s="7">
        <f>[2]Education!Q111</f>
        <v>0</v>
      </c>
      <c r="J111" s="7">
        <f>[2]Grant!Q111</f>
        <v>0</v>
      </c>
      <c r="K111" s="7">
        <f>[2]Development!Q111</f>
        <v>0</v>
      </c>
      <c r="L111" s="7">
        <f>[2]Board!Q111</f>
        <v>0</v>
      </c>
      <c r="M111" s="7">
        <f>[2]Sections!Q111</f>
        <v>0</v>
      </c>
      <c r="N111" s="7">
        <f>[2]Awards!Q111</f>
        <v>0</v>
      </c>
      <c r="O111" s="7">
        <f>[2]Investments!Q111</f>
        <v>0</v>
      </c>
      <c r="R111" s="21"/>
    </row>
    <row r="112" spans="1:18" ht="15" customHeight="1">
      <c r="A112" s="20" t="s">
        <v>128</v>
      </c>
      <c r="B112" s="20"/>
      <c r="C112" s="20"/>
      <c r="D112" s="7">
        <f t="shared" si="7"/>
        <v>0</v>
      </c>
      <c r="F112" s="7">
        <f>[2]Admin!Q112</f>
        <v>0</v>
      </c>
      <c r="G112" s="7">
        <f>[2]Publications!Q112</f>
        <v>0</v>
      </c>
      <c r="H112" s="7">
        <f>[2]Conference!Q112</f>
        <v>0</v>
      </c>
      <c r="I112" s="7">
        <f>[2]Education!Q112</f>
        <v>0</v>
      </c>
      <c r="J112" s="7">
        <f>[2]Grant!Q112</f>
        <v>0</v>
      </c>
      <c r="K112" s="7">
        <f>[2]Development!Q112</f>
        <v>0</v>
      </c>
      <c r="L112" s="7">
        <f>[2]Board!Q112</f>
        <v>0</v>
      </c>
      <c r="M112" s="7">
        <f>[2]Sections!Q112</f>
        <v>0</v>
      </c>
      <c r="N112" s="7">
        <f>[2]Awards!Q112</f>
        <v>0</v>
      </c>
      <c r="O112" s="7">
        <f>[2]Investments!Q112</f>
        <v>0</v>
      </c>
      <c r="R112" s="21"/>
    </row>
    <row r="113" spans="1:18" ht="15" customHeight="1">
      <c r="A113" s="20" t="s">
        <v>129</v>
      </c>
      <c r="B113" s="20"/>
      <c r="C113" s="20"/>
      <c r="D113" s="7">
        <f t="shared" si="7"/>
        <v>0</v>
      </c>
      <c r="F113" s="7">
        <f>[2]Admin!Q113</f>
        <v>0</v>
      </c>
      <c r="G113" s="7">
        <f>[2]Publications!Q113</f>
        <v>0</v>
      </c>
      <c r="H113" s="7">
        <f>[2]Conference!Q113</f>
        <v>0</v>
      </c>
      <c r="I113" s="7">
        <f>[2]Education!Q113</f>
        <v>0</v>
      </c>
      <c r="J113" s="7">
        <f>[2]Grant!Q113</f>
        <v>0</v>
      </c>
      <c r="K113" s="7">
        <f>[2]Development!Q113</f>
        <v>0</v>
      </c>
      <c r="L113" s="7">
        <f>[2]Board!Q113</f>
        <v>0</v>
      </c>
      <c r="M113" s="7">
        <f>[2]Sections!Q113</f>
        <v>0</v>
      </c>
      <c r="N113" s="7">
        <f>[2]Awards!Q113</f>
        <v>0</v>
      </c>
      <c r="O113" s="7">
        <f>[2]Investments!Q113</f>
        <v>0</v>
      </c>
      <c r="R113" s="21"/>
    </row>
    <row r="114" spans="1:18" ht="15" customHeight="1">
      <c r="A114" s="20" t="s">
        <v>130</v>
      </c>
      <c r="B114" s="20"/>
      <c r="C114" s="20"/>
      <c r="D114" s="7">
        <f t="shared" si="7"/>
        <v>0</v>
      </c>
      <c r="F114" s="7">
        <f>[2]Admin!Q114</f>
        <v>0</v>
      </c>
      <c r="G114" s="7">
        <f>[2]Publications!Q114</f>
        <v>0</v>
      </c>
      <c r="H114" s="7">
        <f>[2]Conference!Q114</f>
        <v>0</v>
      </c>
      <c r="I114" s="7">
        <f>[2]Education!Q114</f>
        <v>0</v>
      </c>
      <c r="J114" s="7">
        <f>[2]Grant!Q114</f>
        <v>0</v>
      </c>
      <c r="K114" s="7">
        <f>[2]Development!Q114</f>
        <v>0</v>
      </c>
      <c r="L114" s="7">
        <f>[2]Board!Q114</f>
        <v>0</v>
      </c>
      <c r="M114" s="7">
        <f>[2]Sections!Q114</f>
        <v>0</v>
      </c>
      <c r="N114" s="7">
        <f>[2]Awards!Q114</f>
        <v>0</v>
      </c>
      <c r="O114" s="7">
        <f>[2]Investments!Q114</f>
        <v>0</v>
      </c>
      <c r="R114" s="21"/>
    </row>
    <row r="115" spans="1:18" ht="15" customHeight="1">
      <c r="A115" s="20" t="s">
        <v>131</v>
      </c>
      <c r="B115" s="20"/>
      <c r="C115" s="20"/>
      <c r="D115" s="7">
        <f t="shared" si="7"/>
        <v>0</v>
      </c>
      <c r="F115" s="7">
        <f>[2]Admin!Q115</f>
        <v>0</v>
      </c>
      <c r="G115" s="7">
        <f>[2]Publications!Q115</f>
        <v>0</v>
      </c>
      <c r="H115" s="7">
        <f>[2]Conference!Q115</f>
        <v>0</v>
      </c>
      <c r="I115" s="7">
        <f>[2]Education!Q115</f>
        <v>0</v>
      </c>
      <c r="J115" s="7">
        <f>[2]Grant!Q115</f>
        <v>0</v>
      </c>
      <c r="K115" s="7">
        <f>[2]Development!Q115</f>
        <v>0</v>
      </c>
      <c r="L115" s="7">
        <f>[2]Board!Q115</f>
        <v>0</v>
      </c>
      <c r="M115" s="7">
        <f>[2]Sections!Q115</f>
        <v>0</v>
      </c>
      <c r="N115" s="7">
        <f>[2]Awards!Q115</f>
        <v>0</v>
      </c>
      <c r="O115" s="7">
        <f>[2]Investments!Q115</f>
        <v>0</v>
      </c>
      <c r="R115" s="21"/>
    </row>
    <row r="116" spans="1:18" ht="15" customHeight="1">
      <c r="A116" s="20" t="s">
        <v>132</v>
      </c>
      <c r="B116" s="20"/>
      <c r="C116" s="20"/>
      <c r="D116" s="7">
        <f t="shared" si="7"/>
        <v>0</v>
      </c>
      <c r="F116" s="7">
        <f>[2]Admin!Q116</f>
        <v>0</v>
      </c>
      <c r="G116" s="7">
        <f>[2]Publications!Q116</f>
        <v>0</v>
      </c>
      <c r="H116" s="7">
        <f>[2]Conference!Q116</f>
        <v>0</v>
      </c>
      <c r="I116" s="7">
        <f>[2]Education!Q116</f>
        <v>0</v>
      </c>
      <c r="J116" s="7">
        <f>[2]Grant!Q116</f>
        <v>0</v>
      </c>
      <c r="K116" s="7">
        <f>[2]Development!Q116</f>
        <v>0</v>
      </c>
      <c r="L116" s="7">
        <f>[2]Board!Q116</f>
        <v>0</v>
      </c>
      <c r="M116" s="7">
        <f>[2]Sections!Q116</f>
        <v>0</v>
      </c>
      <c r="N116" s="7">
        <f>[2]Awards!Q116</f>
        <v>0</v>
      </c>
      <c r="O116" s="7">
        <f>[2]Investments!Q116</f>
        <v>0</v>
      </c>
      <c r="R116" s="21"/>
    </row>
    <row r="117" spans="1:18" ht="15" customHeight="1">
      <c r="A117" s="20" t="s">
        <v>133</v>
      </c>
      <c r="B117" s="20"/>
      <c r="C117" s="20"/>
      <c r="D117" s="7">
        <f t="shared" si="7"/>
        <v>0</v>
      </c>
      <c r="F117" s="7">
        <f>[2]Admin!Q117</f>
        <v>0</v>
      </c>
      <c r="G117" s="7">
        <f>[2]Publications!Q117</f>
        <v>0</v>
      </c>
      <c r="H117" s="7">
        <f>[2]Conference!Q117</f>
        <v>0</v>
      </c>
      <c r="I117" s="7">
        <f>[2]Education!Q117</f>
        <v>0</v>
      </c>
      <c r="J117" s="7">
        <f>[2]Grant!Q117</f>
        <v>0</v>
      </c>
      <c r="K117" s="7">
        <f>[2]Development!Q117</f>
        <v>0</v>
      </c>
      <c r="L117" s="7">
        <f>[2]Board!Q117</f>
        <v>0</v>
      </c>
      <c r="M117" s="7">
        <f>[2]Sections!Q117</f>
        <v>0</v>
      </c>
      <c r="N117" s="7">
        <f>[2]Awards!Q117</f>
        <v>0</v>
      </c>
      <c r="O117" s="7">
        <f>[2]Investments!Q117</f>
        <v>0</v>
      </c>
      <c r="R117" s="21">
        <f>[2]Admin!Q117+[2]Publications!Q117+[2]Conference!Q117+[2]Education!Q117+[2]Grant!Q117+[2]Development!Q117+[2]Board!Q117+[2]Sections!Q117+[2]Awards!Q117+[2]Investments!Q117</f>
        <v>0</v>
      </c>
    </row>
    <row r="118" spans="1:18" ht="15" customHeight="1">
      <c r="A118" s="20" t="s">
        <v>134</v>
      </c>
      <c r="B118" s="20"/>
      <c r="C118" s="20"/>
      <c r="D118" s="7">
        <f t="shared" si="7"/>
        <v>0</v>
      </c>
      <c r="F118" s="7">
        <f>[2]Admin!Q118</f>
        <v>0</v>
      </c>
      <c r="G118" s="7">
        <f>[2]Publications!Q118</f>
        <v>0</v>
      </c>
      <c r="H118" s="7">
        <f>[2]Conference!Q118</f>
        <v>0</v>
      </c>
      <c r="I118" s="7">
        <f>[2]Education!Q118</f>
        <v>0</v>
      </c>
      <c r="J118" s="7">
        <f>[2]Grant!Q118</f>
        <v>0</v>
      </c>
      <c r="K118" s="7">
        <f>[2]Development!Q118</f>
        <v>0</v>
      </c>
      <c r="L118" s="7">
        <f>[2]Board!Q118</f>
        <v>0</v>
      </c>
      <c r="M118" s="7">
        <f>[2]Sections!Q118</f>
        <v>0</v>
      </c>
      <c r="N118" s="7">
        <f>[2]Awards!Q118</f>
        <v>0</v>
      </c>
      <c r="O118" s="7">
        <f>[2]Investments!Q118</f>
        <v>0</v>
      </c>
      <c r="R118" s="21">
        <f>[2]Admin!Q118+[2]Publications!Q118+[2]Conference!Q118+[2]Education!Q118+[2]Grant!Q118+[2]Development!Q118+[2]Board!Q118+[2]Sections!Q118+[2]Awards!Q118+[2]Investments!Q118</f>
        <v>0</v>
      </c>
    </row>
    <row r="119" spans="1:18" ht="25">
      <c r="A119" s="20" t="s">
        <v>135</v>
      </c>
      <c r="B119" s="20"/>
      <c r="C119" s="20"/>
      <c r="D119" s="7">
        <f t="shared" si="7"/>
        <v>519895</v>
      </c>
      <c r="F119" s="7">
        <f>[2]Admin!Q119</f>
        <v>0</v>
      </c>
      <c r="G119" s="7">
        <f>[2]Publications!Q119</f>
        <v>0</v>
      </c>
      <c r="H119" s="7">
        <f>[2]Conference!Q119</f>
        <v>0</v>
      </c>
      <c r="I119" s="7">
        <f>[2]Education!Q119</f>
        <v>0</v>
      </c>
      <c r="J119" s="7">
        <f>[2]Grant!Q119</f>
        <v>519895</v>
      </c>
      <c r="K119" s="7">
        <f>[2]Development!Q119</f>
        <v>0</v>
      </c>
      <c r="L119" s="7">
        <f>[2]Board!Q119</f>
        <v>0</v>
      </c>
      <c r="M119" s="7">
        <f>[2]Sections!Q119</f>
        <v>0</v>
      </c>
      <c r="N119" s="7">
        <f>[2]Awards!Q119</f>
        <v>0</v>
      </c>
      <c r="O119" s="7">
        <f>[2]Investments!Q119</f>
        <v>0</v>
      </c>
      <c r="R119" s="21">
        <f>[2]Admin!Q119+[2]Publications!Q119+[2]Conference!Q119+[2]Education!Q119+[2]Grant!Q119+[2]Development!Q119+[2]Board!Q119+[2]Sections!Q119+[2]Awards!Q119+[2]Investments!Q119</f>
        <v>519895</v>
      </c>
    </row>
    <row r="120" spans="1:18" ht="15" customHeight="1">
      <c r="A120" s="20" t="s">
        <v>136</v>
      </c>
      <c r="B120" s="20"/>
      <c r="C120" s="20"/>
      <c r="D120" s="7">
        <f t="shared" si="7"/>
        <v>0</v>
      </c>
      <c r="F120" s="7">
        <f>[2]Admin!Q120</f>
        <v>0</v>
      </c>
      <c r="G120" s="7">
        <f>[2]Publications!Q120</f>
        <v>0</v>
      </c>
      <c r="H120" s="7">
        <f>[2]Conference!Q120</f>
        <v>0</v>
      </c>
      <c r="I120" s="7">
        <f>[2]Education!Q120</f>
        <v>0</v>
      </c>
      <c r="J120" s="7">
        <f>[2]Grant!Q120</f>
        <v>0</v>
      </c>
      <c r="K120" s="7">
        <f>[2]Development!Q120</f>
        <v>0</v>
      </c>
      <c r="L120" s="7">
        <f>[2]Board!Q120</f>
        <v>0</v>
      </c>
      <c r="M120" s="7">
        <f>[2]Sections!Q120</f>
        <v>0</v>
      </c>
      <c r="N120" s="7">
        <f>[2]Awards!Q120</f>
        <v>0</v>
      </c>
      <c r="O120" s="7">
        <f>[2]Investments!Q120</f>
        <v>0</v>
      </c>
      <c r="R120" s="21">
        <f>[2]Admin!Q120+[2]Publications!Q120+[2]Conference!Q120+[2]Education!Q120+[2]Grant!Q120+[2]Development!Q120+[2]Board!Q120+[2]Sections!Q120+[2]Awards!Q120+[2]Investments!Q120</f>
        <v>0</v>
      </c>
    </row>
    <row r="121" spans="1:18" ht="15" customHeight="1">
      <c r="A121" s="20" t="s">
        <v>137</v>
      </c>
      <c r="B121" s="20"/>
      <c r="C121" s="20"/>
      <c r="D121" s="7">
        <f t="shared" si="7"/>
        <v>0</v>
      </c>
      <c r="F121" s="7">
        <f>[2]Admin!Q121</f>
        <v>0</v>
      </c>
      <c r="G121" s="7">
        <f>[2]Publications!Q121</f>
        <v>0</v>
      </c>
      <c r="H121" s="7">
        <f>[2]Conference!Q121</f>
        <v>0</v>
      </c>
      <c r="I121" s="7">
        <f>[2]Education!Q121</f>
        <v>0</v>
      </c>
      <c r="J121" s="7">
        <f>[2]Grant!Q121</f>
        <v>0</v>
      </c>
      <c r="K121" s="7">
        <f>[2]Development!Q121</f>
        <v>0</v>
      </c>
      <c r="L121" s="7">
        <f>[2]Board!Q121</f>
        <v>0</v>
      </c>
      <c r="M121" s="7">
        <f>[2]Sections!Q121</f>
        <v>0</v>
      </c>
      <c r="N121" s="7">
        <f>[2]Awards!Q121</f>
        <v>0</v>
      </c>
      <c r="O121" s="7">
        <f>[2]Investments!Q121</f>
        <v>0</v>
      </c>
      <c r="R121" s="21">
        <f>[2]Admin!Q121+[2]Publications!Q121+[2]Conference!Q121+[2]Education!Q121+[2]Grant!Q121+[2]Development!Q121+[2]Board!Q121+[2]Sections!Q121+[2]Awards!Q121+[2]Investments!Q121</f>
        <v>0</v>
      </c>
    </row>
    <row r="122" spans="1:18" ht="15" customHeight="1">
      <c r="A122" s="20" t="s">
        <v>138</v>
      </c>
      <c r="B122" s="20"/>
      <c r="C122" s="20"/>
      <c r="D122" s="7">
        <f t="shared" si="7"/>
        <v>0</v>
      </c>
      <c r="F122" s="7">
        <f>[2]Admin!Q122</f>
        <v>0</v>
      </c>
      <c r="G122" s="7">
        <f>[2]Publications!Q122</f>
        <v>0</v>
      </c>
      <c r="H122" s="7">
        <f>[2]Conference!Q122</f>
        <v>0</v>
      </c>
      <c r="I122" s="7">
        <f>[2]Education!Q122</f>
        <v>0</v>
      </c>
      <c r="J122" s="7">
        <f>[2]Grant!Q122</f>
        <v>0</v>
      </c>
      <c r="K122" s="7">
        <f>[2]Development!Q122</f>
        <v>0</v>
      </c>
      <c r="L122" s="7">
        <f>[2]Board!Q122</f>
        <v>0</v>
      </c>
      <c r="M122" s="7">
        <f>[2]Sections!Q122</f>
        <v>0</v>
      </c>
      <c r="N122" s="7">
        <f>[2]Awards!Q122</f>
        <v>0</v>
      </c>
      <c r="O122" s="7">
        <f>[2]Investments!Q122</f>
        <v>0</v>
      </c>
      <c r="R122" s="21">
        <f>[2]Admin!Q122+[2]Publications!Q122+[2]Conference!Q122+[2]Education!Q122+[2]Grant!Q122+[2]Development!Q122+[2]Board!Q122+[2]Sections!Q122+[2]Awards!Q122+[2]Investments!Q122</f>
        <v>0</v>
      </c>
    </row>
    <row r="123" spans="1:18" ht="15" customHeight="1">
      <c r="A123" s="20" t="s">
        <v>139</v>
      </c>
      <c r="B123" s="20"/>
      <c r="C123" s="20"/>
      <c r="D123" s="7">
        <f t="shared" si="7"/>
        <v>7000</v>
      </c>
      <c r="F123" s="7">
        <f>[2]Admin!Q123</f>
        <v>7000</v>
      </c>
      <c r="G123" s="7">
        <f>[2]Publications!Q123</f>
        <v>0</v>
      </c>
      <c r="H123" s="7">
        <f>[2]Conference!Q123</f>
        <v>0</v>
      </c>
      <c r="I123" s="7">
        <f>[2]Education!Q123</f>
        <v>0</v>
      </c>
      <c r="J123" s="7">
        <f>[2]Grant!Q123</f>
        <v>0</v>
      </c>
      <c r="K123" s="7">
        <f>[2]Development!Q123</f>
        <v>0</v>
      </c>
      <c r="L123" s="7">
        <f>[2]Board!Q123</f>
        <v>0</v>
      </c>
      <c r="M123" s="7">
        <f>[2]Sections!Q123</f>
        <v>0</v>
      </c>
      <c r="N123" s="7">
        <f>[2]Awards!Q123</f>
        <v>0</v>
      </c>
      <c r="O123" s="7">
        <f>[2]Investments!Q123</f>
        <v>0</v>
      </c>
      <c r="R123" s="21">
        <f>[2]Admin!Q123+[2]Publications!Q123+[2]Conference!Q123+[2]Education!Q123+[2]Grant!Q123+[2]Development!Q123+[2]Board!Q123+[2]Sections!Q123+[2]Awards!Q123+[2]Investments!Q123</f>
        <v>7000</v>
      </c>
    </row>
    <row r="124" spans="1:18" ht="15" customHeight="1">
      <c r="A124" s="20" t="s">
        <v>140</v>
      </c>
      <c r="B124" s="20"/>
      <c r="C124" s="20"/>
      <c r="D124" s="7">
        <f t="shared" si="7"/>
        <v>20000</v>
      </c>
      <c r="F124" s="7">
        <f>[2]Admin!Q124</f>
        <v>20000</v>
      </c>
      <c r="G124" s="7">
        <f>[2]Publications!Q124</f>
        <v>0</v>
      </c>
      <c r="H124" s="7">
        <f>[2]Conference!Q124</f>
        <v>0</v>
      </c>
      <c r="I124" s="7">
        <f>[2]Education!Q124</f>
        <v>0</v>
      </c>
      <c r="J124" s="7">
        <f>[2]Grant!Q124</f>
        <v>0</v>
      </c>
      <c r="K124" s="7">
        <f>[2]Development!Q124</f>
        <v>0</v>
      </c>
      <c r="L124" s="7">
        <f>[2]Board!Q124</f>
        <v>0</v>
      </c>
      <c r="M124" s="7">
        <f>[2]Sections!Q124</f>
        <v>0</v>
      </c>
      <c r="N124" s="7">
        <f>[2]Awards!Q124</f>
        <v>0</v>
      </c>
      <c r="O124" s="7">
        <f>[2]Investments!Q124</f>
        <v>0</v>
      </c>
      <c r="R124" s="21">
        <f>[2]Admin!Q124+[2]Publications!Q124+[2]Conference!Q124+[2]Education!Q124+[2]Grant!Q124+[2]Development!Q124+[2]Board!Q124+[2]Sections!Q124+[2]Awards!Q124+[2]Investments!Q124</f>
        <v>20000</v>
      </c>
    </row>
    <row r="125" spans="1:18" ht="15" customHeight="1">
      <c r="A125" s="20" t="s">
        <v>141</v>
      </c>
      <c r="B125" s="20"/>
      <c r="C125" s="20"/>
      <c r="D125" s="7">
        <f t="shared" si="7"/>
        <v>0</v>
      </c>
      <c r="F125" s="7">
        <f>[2]Admin!Q125</f>
        <v>0</v>
      </c>
      <c r="G125" s="7">
        <f>[2]Publications!Q125</f>
        <v>0</v>
      </c>
      <c r="H125" s="7">
        <f>[2]Conference!Q125</f>
        <v>0</v>
      </c>
      <c r="I125" s="7">
        <f>[2]Education!Q125</f>
        <v>0</v>
      </c>
      <c r="J125" s="7">
        <f>[2]Grant!Q125</f>
        <v>0</v>
      </c>
      <c r="K125" s="7">
        <f>[2]Development!Q125</f>
        <v>0</v>
      </c>
      <c r="L125" s="7">
        <f>[2]Board!Q125</f>
        <v>0</v>
      </c>
      <c r="M125" s="7">
        <f>[2]Sections!Q125</f>
        <v>0</v>
      </c>
      <c r="N125" s="7">
        <f>[2]Awards!Q125</f>
        <v>0</v>
      </c>
      <c r="O125" s="7">
        <f>[2]Investments!Q125</f>
        <v>0</v>
      </c>
      <c r="R125" s="21">
        <f>[2]Admin!Q125+[2]Publications!Q125+[2]Conference!Q125+[2]Education!Q125+[2]Grant!Q125+[2]Development!Q125+[2]Board!Q125+[2]Sections!Q125+[2]Awards!Q125+[2]Investments!Q125</f>
        <v>0</v>
      </c>
    </row>
    <row r="126" spans="1:18" ht="15" customHeight="1">
      <c r="A126" s="22" t="s">
        <v>142</v>
      </c>
      <c r="B126" s="22"/>
      <c r="C126" s="22"/>
      <c r="D126" s="23">
        <f t="shared" ref="D126:Q126" si="9">((((((((D117)+(D118))+(D119))+(D120))+(D121))+(D122))+(D123))+(D124))+(D125)</f>
        <v>546895</v>
      </c>
      <c r="E126" s="23"/>
      <c r="F126" s="23">
        <f t="shared" si="9"/>
        <v>27000</v>
      </c>
      <c r="G126" s="23">
        <f t="shared" si="9"/>
        <v>0</v>
      </c>
      <c r="H126" s="23">
        <f>((((((((H117)+(H118))+(H119))+(H120))+(H121))+(H122))+(H123))+(H124))+(H125)</f>
        <v>0</v>
      </c>
      <c r="I126" s="23">
        <f t="shared" si="9"/>
        <v>0</v>
      </c>
      <c r="J126" s="23">
        <f t="shared" si="9"/>
        <v>519895</v>
      </c>
      <c r="K126" s="23">
        <f>((((((((K117)+(K118))+(K119))+(K120))+(K121))+(K122))+(K123))+(K124))+(K125)</f>
        <v>0</v>
      </c>
      <c r="L126" s="23">
        <f t="shared" si="9"/>
        <v>0</v>
      </c>
      <c r="M126" s="23">
        <f>((((((((M117)+(M118))+(M119))+(M120))+(M121))+(M122))+(M123))+(M124))+(M125)</f>
        <v>0</v>
      </c>
      <c r="N126" s="23">
        <f>((((((((N117)+(N118))+(N119))+(N120))+(N121))+(N122))+(N123))+(N124))+(N125)</f>
        <v>0</v>
      </c>
      <c r="O126" s="23">
        <f t="shared" si="9"/>
        <v>0</v>
      </c>
      <c r="P126" s="23">
        <f t="shared" si="9"/>
        <v>0</v>
      </c>
      <c r="Q126" s="23">
        <f t="shared" si="9"/>
        <v>0</v>
      </c>
      <c r="R126" s="23">
        <f>((((((((R117)+(R118))+(R119))+(R120))+(R121))+(R122))+(R123))+(R124))+(R125)</f>
        <v>546895</v>
      </c>
    </row>
    <row r="127" spans="1:18" ht="15" customHeight="1">
      <c r="A127" s="20" t="s">
        <v>143</v>
      </c>
      <c r="B127" s="20"/>
      <c r="C127" s="20"/>
      <c r="D127" s="7">
        <f t="shared" si="7"/>
        <v>0</v>
      </c>
      <c r="F127" s="7">
        <f>[2]Admin!Q127</f>
        <v>0</v>
      </c>
      <c r="G127" s="7">
        <f>[2]Publications!Q127</f>
        <v>0</v>
      </c>
      <c r="H127" s="7">
        <f>[2]Conference!Q127</f>
        <v>0</v>
      </c>
      <c r="I127" s="7">
        <f>[2]Education!Q127</f>
        <v>0</v>
      </c>
      <c r="J127" s="7">
        <f>[2]Grant!Q127</f>
        <v>0</v>
      </c>
      <c r="K127" s="7">
        <f>[2]Development!Q127</f>
        <v>0</v>
      </c>
      <c r="L127" s="7">
        <f>[2]Board!Q127</f>
        <v>0</v>
      </c>
      <c r="M127" s="7">
        <f>[2]Sections!Q127</f>
        <v>0</v>
      </c>
      <c r="N127" s="7">
        <f>[2]Awards!Q127</f>
        <v>0</v>
      </c>
      <c r="O127" s="7">
        <f>[2]Investments!Q127</f>
        <v>0</v>
      </c>
      <c r="R127" s="21">
        <f>[2]Admin!Q127+[2]Publications!Q127+[2]Conference!Q127+[2]Education!Q127+[2]Grant!Q127+[2]Development!Q127+[2]Board!Q127+[2]Sections!Q127+[2]Awards!Q127+[2]Investments!Q127</f>
        <v>0</v>
      </c>
    </row>
    <row r="128" spans="1:18" ht="15" customHeight="1">
      <c r="A128" s="20" t="s">
        <v>144</v>
      </c>
      <c r="B128" s="20"/>
      <c r="C128" s="20"/>
      <c r="D128" s="7">
        <f t="shared" si="7"/>
        <v>0</v>
      </c>
      <c r="F128" s="7">
        <f>[2]Admin!Q128</f>
        <v>0</v>
      </c>
      <c r="G128" s="7">
        <f>[2]Publications!Q128</f>
        <v>0</v>
      </c>
      <c r="H128" s="7">
        <f>[2]Conference!Q128</f>
        <v>0</v>
      </c>
      <c r="I128" s="7">
        <f>[2]Education!Q128</f>
        <v>0</v>
      </c>
      <c r="J128" s="7">
        <f>[2]Grant!Q128</f>
        <v>0</v>
      </c>
      <c r="K128" s="7">
        <f>[2]Development!Q128</f>
        <v>0</v>
      </c>
      <c r="L128" s="7">
        <f>[2]Board!Q128</f>
        <v>0</v>
      </c>
      <c r="M128" s="7">
        <f>[2]Sections!Q128</f>
        <v>0</v>
      </c>
      <c r="N128" s="7">
        <f>[2]Awards!Q128</f>
        <v>0</v>
      </c>
      <c r="O128" s="7">
        <f>[2]Investments!Q128</f>
        <v>0</v>
      </c>
      <c r="R128" s="21">
        <f>[2]Admin!Q128+[2]Publications!Q128+[2]Conference!Q128+[2]Education!Q128+[2]Grant!Q128+[2]Development!Q128+[2]Board!Q128+[2]Sections!Q128+[2]Awards!Q128+[2]Investments!Q128</f>
        <v>0</v>
      </c>
    </row>
    <row r="129" spans="1:18" ht="15" customHeight="1">
      <c r="A129" s="20" t="s">
        <v>145</v>
      </c>
      <c r="B129" s="20"/>
      <c r="C129" s="20"/>
      <c r="D129" s="7">
        <f t="shared" si="7"/>
        <v>39000</v>
      </c>
      <c r="F129" s="7">
        <f>[2]Admin!Q129</f>
        <v>0</v>
      </c>
      <c r="G129" s="7">
        <f>[2]Publications!Q129</f>
        <v>0</v>
      </c>
      <c r="H129" s="7">
        <f>[2]Conference!Q129</f>
        <v>0</v>
      </c>
      <c r="I129" s="7">
        <f>[2]Education!Q129</f>
        <v>0</v>
      </c>
      <c r="J129" s="7">
        <f>[2]Grant!Q129</f>
        <v>39000</v>
      </c>
      <c r="K129" s="7">
        <f>[2]Development!Q129</f>
        <v>0</v>
      </c>
      <c r="L129" s="7">
        <f>[2]Board!Q129</f>
        <v>0</v>
      </c>
      <c r="M129" s="7">
        <f>[2]Sections!Q129</f>
        <v>0</v>
      </c>
      <c r="N129" s="7">
        <f>[2]Awards!Q129</f>
        <v>0</v>
      </c>
      <c r="O129" s="7">
        <f>[2]Investments!Q129</f>
        <v>0</v>
      </c>
      <c r="R129" s="21">
        <f>[2]Admin!Q129+[2]Publications!Q129+[2]Conference!Q129+[2]Education!Q129+[2]Grant!Q129+[2]Development!Q129+[2]Board!Q129+[2]Sections!Q129+[2]Awards!Q129+[2]Investments!Q129</f>
        <v>39000</v>
      </c>
    </row>
    <row r="130" spans="1:18" ht="15" customHeight="1">
      <c r="A130" s="20" t="s">
        <v>146</v>
      </c>
      <c r="B130" s="20"/>
      <c r="C130" s="20"/>
      <c r="D130" s="7">
        <f t="shared" si="7"/>
        <v>0</v>
      </c>
      <c r="F130" s="7">
        <f>[2]Admin!Q130</f>
        <v>0</v>
      </c>
      <c r="G130" s="7">
        <f>[2]Publications!Q130</f>
        <v>0</v>
      </c>
      <c r="H130" s="7">
        <f>[2]Conference!Q130</f>
        <v>0</v>
      </c>
      <c r="I130" s="7">
        <f>[2]Education!Q130</f>
        <v>0</v>
      </c>
      <c r="J130" s="7">
        <f>[2]Grant!Q130</f>
        <v>0</v>
      </c>
      <c r="K130" s="7">
        <f>[2]Development!Q130</f>
        <v>0</v>
      </c>
      <c r="L130" s="7">
        <f>[2]Board!Q130</f>
        <v>0</v>
      </c>
      <c r="M130" s="7">
        <f>[2]Sections!Q130</f>
        <v>0</v>
      </c>
      <c r="N130" s="7">
        <f>[2]Awards!Q130</f>
        <v>0</v>
      </c>
      <c r="O130" s="7">
        <f>[2]Investments!Q130</f>
        <v>0</v>
      </c>
      <c r="R130" s="21">
        <f>[2]Admin!Q130+[2]Publications!Q130+[2]Conference!Q130+[2]Education!Q130+[2]Grant!Q130+[2]Development!Q130+[2]Board!Q130+[2]Sections!Q130+[2]Awards!Q130+[2]Investments!Q130</f>
        <v>0</v>
      </c>
    </row>
    <row r="131" spans="1:18" ht="15" customHeight="1">
      <c r="A131" s="20" t="s">
        <v>147</v>
      </c>
      <c r="B131" s="20"/>
      <c r="C131" s="20"/>
      <c r="D131" s="7">
        <f t="shared" si="7"/>
        <v>0</v>
      </c>
      <c r="F131" s="7">
        <f>[2]Admin!Q131</f>
        <v>0</v>
      </c>
      <c r="G131" s="7">
        <f>[2]Publications!Q131</f>
        <v>0</v>
      </c>
      <c r="H131" s="7">
        <f>[2]Conference!Q131</f>
        <v>0</v>
      </c>
      <c r="I131" s="7">
        <f>[2]Education!Q131</f>
        <v>0</v>
      </c>
      <c r="J131" s="7">
        <f>[2]Grant!Q131</f>
        <v>0</v>
      </c>
      <c r="K131" s="7">
        <f>[2]Development!Q131</f>
        <v>0</v>
      </c>
      <c r="L131" s="7">
        <f>[2]Board!Q131</f>
        <v>0</v>
      </c>
      <c r="M131" s="7">
        <f>[2]Sections!Q131</f>
        <v>0</v>
      </c>
      <c r="N131" s="7">
        <f>[2]Awards!Q131</f>
        <v>0</v>
      </c>
      <c r="O131" s="7">
        <f>[2]Investments!Q131</f>
        <v>0</v>
      </c>
      <c r="R131" s="21">
        <f>[2]Admin!Q131+[2]Publications!Q131+[2]Conference!Q131+[2]Education!Q131+[2]Grant!Q131+[2]Development!Q131+[2]Board!Q131+[2]Sections!Q131+[2]Awards!Q131+[2]Investments!Q131</f>
        <v>0</v>
      </c>
    </row>
    <row r="132" spans="1:18" ht="15" customHeight="1">
      <c r="A132" s="20" t="s">
        <v>148</v>
      </c>
      <c r="B132" s="20"/>
      <c r="C132" s="20"/>
      <c r="D132" s="7">
        <f t="shared" si="7"/>
        <v>0</v>
      </c>
      <c r="F132" s="7">
        <f>[2]Admin!Q132</f>
        <v>0</v>
      </c>
      <c r="G132" s="7">
        <f>[2]Publications!Q132</f>
        <v>0</v>
      </c>
      <c r="H132" s="7">
        <f>[2]Conference!Q132</f>
        <v>0</v>
      </c>
      <c r="I132" s="7">
        <f>[2]Education!Q132</f>
        <v>0</v>
      </c>
      <c r="J132" s="7">
        <f>[2]Grant!Q132</f>
        <v>0</v>
      </c>
      <c r="K132" s="7">
        <f>[2]Development!Q132</f>
        <v>0</v>
      </c>
      <c r="L132" s="7">
        <f>[2]Board!Q132</f>
        <v>0</v>
      </c>
      <c r="M132" s="7">
        <f>[2]Sections!Q132</f>
        <v>0</v>
      </c>
      <c r="N132" s="7">
        <f>[2]Awards!Q132</f>
        <v>0</v>
      </c>
      <c r="O132" s="7">
        <f>[2]Investments!Q132</f>
        <v>0</v>
      </c>
      <c r="R132" s="21">
        <f>[2]Admin!Q132+[2]Publications!Q132+[2]Conference!Q132+[2]Education!Q132+[2]Grant!Q132+[2]Development!Q132+[2]Board!Q132+[2]Sections!Q132+[2]Awards!Q132+[2]Investments!Q132</f>
        <v>0</v>
      </c>
    </row>
    <row r="133" spans="1:18" ht="15" customHeight="1">
      <c r="A133" s="20" t="s">
        <v>149</v>
      </c>
      <c r="B133" s="20"/>
      <c r="C133" s="20"/>
      <c r="D133" s="7">
        <f t="shared" si="7"/>
        <v>0</v>
      </c>
      <c r="F133" s="7">
        <f>[2]Admin!Q133</f>
        <v>0</v>
      </c>
      <c r="G133" s="7">
        <f>[2]Publications!Q133</f>
        <v>0</v>
      </c>
      <c r="H133" s="7">
        <f>[2]Conference!Q133</f>
        <v>0</v>
      </c>
      <c r="I133" s="7">
        <f>[2]Education!Q133</f>
        <v>0</v>
      </c>
      <c r="J133" s="7">
        <f>[2]Grant!Q133</f>
        <v>0</v>
      </c>
      <c r="K133" s="7">
        <f>[2]Development!Q133</f>
        <v>0</v>
      </c>
      <c r="L133" s="7">
        <f>[2]Board!Q133</f>
        <v>0</v>
      </c>
      <c r="M133" s="7">
        <f>[2]Sections!Q133</f>
        <v>0</v>
      </c>
      <c r="N133" s="7">
        <f>[2]Awards!Q133</f>
        <v>0</v>
      </c>
      <c r="O133" s="7">
        <f>[2]Investments!Q133</f>
        <v>0</v>
      </c>
      <c r="R133" s="21">
        <f>[2]Admin!Q133+[2]Publications!Q133+[2]Conference!Q133+[2]Education!Q133+[2]Grant!Q133+[2]Development!Q133+[2]Board!Q133+[2]Sections!Q133+[2]Awards!Q133+[2]Investments!Q133</f>
        <v>0</v>
      </c>
    </row>
    <row r="134" spans="1:18" ht="15" customHeight="1">
      <c r="A134" s="22" t="s">
        <v>150</v>
      </c>
      <c r="B134" s="22"/>
      <c r="C134" s="22"/>
      <c r="D134" s="23">
        <f t="shared" ref="D134:Q134" si="10">((((D129)+(D130))+(D131))+(D132))+(D133)</f>
        <v>39000</v>
      </c>
      <c r="E134" s="23"/>
      <c r="F134" s="23">
        <f t="shared" si="10"/>
        <v>0</v>
      </c>
      <c r="G134" s="23">
        <f t="shared" si="10"/>
        <v>0</v>
      </c>
      <c r="H134" s="23">
        <f>((((H129)+(H130))+(H131))+(H132))+(H133)</f>
        <v>0</v>
      </c>
      <c r="I134" s="23">
        <f t="shared" si="10"/>
        <v>0</v>
      </c>
      <c r="J134" s="23">
        <f t="shared" si="10"/>
        <v>39000</v>
      </c>
      <c r="K134" s="23">
        <f>((((K129)+(K130))+(K131))+(K132))+(K133)</f>
        <v>0</v>
      </c>
      <c r="L134" s="23">
        <f t="shared" si="10"/>
        <v>0</v>
      </c>
      <c r="M134" s="23">
        <f>((((M129)+(M130))+(M131))+(M132))+(M133)</f>
        <v>0</v>
      </c>
      <c r="N134" s="23">
        <f>((((N129)+(N130))+(N131))+(N132))+(N133)</f>
        <v>0</v>
      </c>
      <c r="O134" s="23">
        <f t="shared" si="10"/>
        <v>0</v>
      </c>
      <c r="P134" s="23">
        <f t="shared" si="10"/>
        <v>0</v>
      </c>
      <c r="Q134" s="23">
        <f t="shared" si="10"/>
        <v>0</v>
      </c>
      <c r="R134" s="23">
        <f>((((R129)+(R130))+(R131))+(R132))+(R133)</f>
        <v>39000</v>
      </c>
    </row>
    <row r="135" spans="1:18" ht="15" customHeight="1">
      <c r="A135" s="20" t="s">
        <v>151</v>
      </c>
      <c r="B135" s="20"/>
      <c r="C135" s="20"/>
      <c r="D135" s="7">
        <f t="shared" si="7"/>
        <v>0</v>
      </c>
      <c r="F135" s="7">
        <f>[2]Admin!Q135</f>
        <v>0</v>
      </c>
      <c r="G135" s="7">
        <f>[2]Publications!Q135</f>
        <v>0</v>
      </c>
      <c r="H135" s="7">
        <f>[2]Conference!Q135</f>
        <v>0</v>
      </c>
      <c r="I135" s="7">
        <f>[2]Education!Q135</f>
        <v>0</v>
      </c>
      <c r="J135" s="7">
        <f>[2]Grant!Q135</f>
        <v>0</v>
      </c>
      <c r="K135" s="7">
        <f>[2]Development!Q135</f>
        <v>0</v>
      </c>
      <c r="L135" s="7">
        <f>[2]Board!Q135</f>
        <v>0</v>
      </c>
      <c r="M135" s="7">
        <f>[2]Sections!Q135</f>
        <v>0</v>
      </c>
      <c r="N135" s="7">
        <f>[2]Awards!Q135</f>
        <v>0</v>
      </c>
      <c r="O135" s="7">
        <f>[2]Investments!Q135</f>
        <v>0</v>
      </c>
      <c r="R135" s="21"/>
    </row>
    <row r="136" spans="1:18" ht="15" customHeight="1">
      <c r="A136" s="20" t="s">
        <v>152</v>
      </c>
      <c r="B136" s="20"/>
      <c r="C136" s="20"/>
      <c r="D136" s="7">
        <f t="shared" ref="D136:D199" si="11">SUM(F136:O136)</f>
        <v>7550</v>
      </c>
      <c r="F136" s="7">
        <f>[2]Admin!Q136</f>
        <v>0</v>
      </c>
      <c r="G136" s="7">
        <f>[2]Publications!Q136</f>
        <v>0</v>
      </c>
      <c r="H136" s="7">
        <f>[2]Conference!Q136</f>
        <v>0</v>
      </c>
      <c r="I136" s="7">
        <f>[2]Education!Q136</f>
        <v>0</v>
      </c>
      <c r="J136" s="7">
        <f>[2]Grant!Q136</f>
        <v>7550</v>
      </c>
      <c r="K136" s="7">
        <f>[2]Development!Q136</f>
        <v>0</v>
      </c>
      <c r="L136" s="7">
        <f>[2]Board!Q136</f>
        <v>0</v>
      </c>
      <c r="M136" s="7">
        <f>[2]Sections!Q136</f>
        <v>0</v>
      </c>
      <c r="N136" s="7">
        <f>[2]Awards!Q136</f>
        <v>0</v>
      </c>
      <c r="O136" s="7">
        <f>[2]Investments!Q136</f>
        <v>0</v>
      </c>
      <c r="R136" s="21">
        <f>[2]Admin!Q136+[2]Publications!Q136+[2]Conference!Q136+[2]Education!Q136+[2]Grant!Q136+[2]Development!Q136+[2]Board!Q136+[2]Sections!Q136+[2]Awards!Q136+[2]Investments!Q136</f>
        <v>7550</v>
      </c>
    </row>
    <row r="137" spans="1:18" ht="15" customHeight="1">
      <c r="A137" s="20" t="s">
        <v>153</v>
      </c>
      <c r="B137" s="20"/>
      <c r="C137" s="20"/>
      <c r="D137" s="7">
        <f t="shared" si="11"/>
        <v>28800</v>
      </c>
      <c r="F137" s="7">
        <f>[2]Admin!Q137</f>
        <v>4900</v>
      </c>
      <c r="G137" s="7">
        <f>[2]Publications!Q137</f>
        <v>3800</v>
      </c>
      <c r="H137" s="7">
        <f>[2]Conference!Q137</f>
        <v>400</v>
      </c>
      <c r="I137" s="7">
        <f>[2]Education!Q137</f>
        <v>2300</v>
      </c>
      <c r="J137" s="7">
        <f>[2]Grant!Q137</f>
        <v>0</v>
      </c>
      <c r="K137" s="7">
        <f>[2]Development!Q137</f>
        <v>0</v>
      </c>
      <c r="L137" s="7">
        <f>[2]Board!Q137</f>
        <v>17400</v>
      </c>
      <c r="M137" s="7">
        <f>[2]Sections!Q137</f>
        <v>0</v>
      </c>
      <c r="N137" s="7">
        <f>[2]Awards!Q137</f>
        <v>0</v>
      </c>
      <c r="O137" s="7">
        <f>[2]Investments!Q137</f>
        <v>0</v>
      </c>
      <c r="R137" s="21">
        <f>[2]Admin!Q137+[2]Publications!Q137+[2]Conference!Q137+[2]Education!Q137+[2]Grant!Q137+[2]Development!Q137+[2]Board!Q137+[2]Sections!Q137+[2]Awards!Q137+[2]Investments!Q137</f>
        <v>28800</v>
      </c>
    </row>
    <row r="138" spans="1:18" ht="15" customHeight="1">
      <c r="A138" s="20" t="s">
        <v>154</v>
      </c>
      <c r="B138" s="20"/>
      <c r="C138" s="20"/>
      <c r="D138" s="7">
        <f t="shared" si="11"/>
        <v>0</v>
      </c>
      <c r="F138" s="7">
        <f>[2]Admin!Q138</f>
        <v>0</v>
      </c>
      <c r="G138" s="7">
        <f>[2]Publications!Q138</f>
        <v>0</v>
      </c>
      <c r="H138" s="7">
        <f>[2]Conference!Q138</f>
        <v>0</v>
      </c>
      <c r="I138" s="7">
        <f>[2]Education!Q138</f>
        <v>0</v>
      </c>
      <c r="J138" s="7">
        <f>[2]Grant!Q138</f>
        <v>0</v>
      </c>
      <c r="K138" s="7">
        <f>[2]Development!Q138</f>
        <v>0</v>
      </c>
      <c r="L138" s="7">
        <f>[2]Board!Q138</f>
        <v>0</v>
      </c>
      <c r="M138" s="7">
        <f>[2]Sections!Q138</f>
        <v>0</v>
      </c>
      <c r="N138" s="7">
        <f>[2]Awards!Q138</f>
        <v>0</v>
      </c>
      <c r="O138" s="7">
        <f>[2]Investments!Q138</f>
        <v>0</v>
      </c>
      <c r="R138" s="21">
        <f>[2]Admin!Q138+[2]Publications!Q138+[2]Conference!Q138+[2]Education!Q138+[2]Grant!Q138+[2]Development!Q138+[2]Board!Q138+[2]Sections!Q138+[2]Awards!Q138+[2]Investments!Q138</f>
        <v>0</v>
      </c>
    </row>
    <row r="139" spans="1:18" ht="15" customHeight="1">
      <c r="A139" s="20" t="s">
        <v>155</v>
      </c>
      <c r="B139" s="20"/>
      <c r="C139" s="20"/>
      <c r="D139" s="7">
        <f t="shared" si="11"/>
        <v>0</v>
      </c>
      <c r="F139" s="7">
        <f>[2]Admin!Q139</f>
        <v>0</v>
      </c>
      <c r="G139" s="7">
        <f>[2]Publications!Q139</f>
        <v>0</v>
      </c>
      <c r="H139" s="7">
        <f>[2]Conference!Q139</f>
        <v>0</v>
      </c>
      <c r="I139" s="7">
        <f>[2]Education!Q139</f>
        <v>0</v>
      </c>
      <c r="J139" s="7">
        <f>[2]Grant!Q139</f>
        <v>0</v>
      </c>
      <c r="K139" s="7">
        <f>[2]Development!Q139</f>
        <v>0</v>
      </c>
      <c r="L139" s="7">
        <f>[2]Board!Q139</f>
        <v>0</v>
      </c>
      <c r="M139" s="7">
        <f>[2]Sections!Q139</f>
        <v>0</v>
      </c>
      <c r="N139" s="7">
        <f>[2]Awards!Q139</f>
        <v>0</v>
      </c>
      <c r="O139" s="7">
        <f>[2]Investments!Q139</f>
        <v>0</v>
      </c>
      <c r="R139" s="21">
        <f>[2]Admin!Q139+[2]Publications!Q139+[2]Conference!Q139+[2]Education!Q139+[2]Grant!Q139+[2]Development!Q139+[2]Board!Q139+[2]Sections!Q139+[2]Awards!Q139+[2]Investments!Q139</f>
        <v>0</v>
      </c>
    </row>
    <row r="140" spans="1:18" ht="15" customHeight="1">
      <c r="A140" s="20" t="s">
        <v>156</v>
      </c>
      <c r="B140" s="20"/>
      <c r="C140" s="20"/>
      <c r="D140" s="7">
        <f t="shared" si="11"/>
        <v>0</v>
      </c>
      <c r="F140" s="7">
        <f>[2]Admin!Q140</f>
        <v>0</v>
      </c>
      <c r="G140" s="7">
        <f>[2]Publications!Q140</f>
        <v>0</v>
      </c>
      <c r="H140" s="7">
        <f>[2]Conference!Q140</f>
        <v>0</v>
      </c>
      <c r="I140" s="7">
        <f>[2]Education!Q140</f>
        <v>0</v>
      </c>
      <c r="J140" s="7">
        <f>[2]Grant!Q140</f>
        <v>0</v>
      </c>
      <c r="K140" s="7">
        <f>[2]Development!Q140</f>
        <v>0</v>
      </c>
      <c r="L140" s="7">
        <f>[2]Board!Q140</f>
        <v>0</v>
      </c>
      <c r="M140" s="7">
        <f>[2]Sections!Q140</f>
        <v>0</v>
      </c>
      <c r="N140" s="7">
        <f>[2]Awards!Q140</f>
        <v>0</v>
      </c>
      <c r="O140" s="7">
        <f>[2]Investments!Q140</f>
        <v>0</v>
      </c>
      <c r="R140" s="21">
        <f>[2]Admin!Q140+[2]Publications!Q140+[2]Conference!Q140+[2]Education!Q140+[2]Grant!Q140+[2]Development!Q140+[2]Board!Q140+[2]Sections!Q140+[2]Awards!Q140+[2]Investments!Q140</f>
        <v>0</v>
      </c>
    </row>
    <row r="141" spans="1:18" ht="15" customHeight="1">
      <c r="A141" s="20" t="s">
        <v>157</v>
      </c>
      <c r="B141" s="20"/>
      <c r="C141" s="20"/>
      <c r="D141" s="7">
        <f t="shared" si="11"/>
        <v>0</v>
      </c>
      <c r="F141" s="7">
        <f>[2]Admin!Q141</f>
        <v>0</v>
      </c>
      <c r="G141" s="7">
        <f>[2]Publications!Q141</f>
        <v>0</v>
      </c>
      <c r="H141" s="7">
        <f>[2]Conference!Q141</f>
        <v>0</v>
      </c>
      <c r="I141" s="7">
        <f>[2]Education!Q141</f>
        <v>0</v>
      </c>
      <c r="J141" s="7">
        <f>[2]Grant!Q141</f>
        <v>0</v>
      </c>
      <c r="K141" s="7">
        <f>[2]Development!Q141</f>
        <v>0</v>
      </c>
      <c r="L141" s="7">
        <f>[2]Board!Q141</f>
        <v>0</v>
      </c>
      <c r="M141" s="7">
        <f>[2]Sections!Q141</f>
        <v>0</v>
      </c>
      <c r="N141" s="7">
        <f>[2]Awards!Q141</f>
        <v>0</v>
      </c>
      <c r="O141" s="7">
        <f>[2]Investments!Q141</f>
        <v>0</v>
      </c>
      <c r="R141" s="21">
        <f>[2]Admin!Q141+[2]Publications!Q141+[2]Conference!Q141+[2]Education!Q141+[2]Grant!Q141+[2]Development!Q141+[2]Board!Q141+[2]Sections!Q141+[2]Awards!Q141+[2]Investments!Q141</f>
        <v>0</v>
      </c>
    </row>
    <row r="142" spans="1:18" ht="15" customHeight="1">
      <c r="A142" s="20" t="s">
        <v>158</v>
      </c>
      <c r="B142" s="20"/>
      <c r="C142" s="20"/>
      <c r="D142" s="7">
        <f t="shared" si="11"/>
        <v>20440</v>
      </c>
      <c r="F142" s="7">
        <f>[2]Admin!Q142</f>
        <v>1820</v>
      </c>
      <c r="G142" s="7">
        <f>[2]Publications!Q142</f>
        <v>1960</v>
      </c>
      <c r="H142" s="7">
        <f>[2]Conference!Q142</f>
        <v>280</v>
      </c>
      <c r="I142" s="7">
        <f>[2]Education!Q142</f>
        <v>1680</v>
      </c>
      <c r="J142" s="7">
        <f>[2]Grant!Q142</f>
        <v>0</v>
      </c>
      <c r="K142" s="7">
        <f>[2]Development!Q142</f>
        <v>0</v>
      </c>
      <c r="L142" s="7">
        <f>[2]Board!Q142</f>
        <v>14700</v>
      </c>
      <c r="M142" s="7">
        <f>[2]Sections!Q142</f>
        <v>0</v>
      </c>
      <c r="N142" s="7">
        <f>[2]Awards!Q142</f>
        <v>0</v>
      </c>
      <c r="O142" s="7">
        <f>[2]Investments!Q142</f>
        <v>0</v>
      </c>
      <c r="R142" s="21">
        <f>[2]Admin!Q142+[2]Publications!Q142+[2]Conference!Q142+[2]Education!Q142+[2]Grant!Q142+[2]Development!Q142+[2]Board!Q142+[2]Sections!Q142+[2]Awards!Q142+[2]Investments!Q142</f>
        <v>20440</v>
      </c>
    </row>
    <row r="143" spans="1:18" ht="15" customHeight="1">
      <c r="A143" s="20" t="s">
        <v>159</v>
      </c>
      <c r="B143" s="20"/>
      <c r="C143" s="20"/>
      <c r="D143" s="7">
        <f t="shared" si="11"/>
        <v>7400</v>
      </c>
      <c r="F143" s="7">
        <f>[2]Admin!Q143</f>
        <v>650</v>
      </c>
      <c r="G143" s="7">
        <f>[2]Publications!Q143</f>
        <v>700</v>
      </c>
      <c r="H143" s="7">
        <f>[2]Conference!Q143</f>
        <v>100</v>
      </c>
      <c r="I143" s="7">
        <f>[2]Education!Q143</f>
        <v>700</v>
      </c>
      <c r="J143" s="7">
        <f>[2]Grant!Q143</f>
        <v>0</v>
      </c>
      <c r="K143" s="7">
        <f>[2]Development!Q143</f>
        <v>0</v>
      </c>
      <c r="L143" s="7">
        <f>[2]Board!Q143</f>
        <v>5250</v>
      </c>
      <c r="M143" s="7">
        <f>[2]Sections!Q143</f>
        <v>0</v>
      </c>
      <c r="N143" s="7">
        <f>[2]Awards!Q143</f>
        <v>0</v>
      </c>
      <c r="O143" s="7">
        <f>[2]Investments!Q143</f>
        <v>0</v>
      </c>
      <c r="R143" s="21">
        <f>[2]Admin!Q143+[2]Publications!Q143+[2]Conference!Q143+[2]Education!Q143+[2]Grant!Q143+[2]Development!Q143+[2]Board!Q143+[2]Sections!Q143+[2]Awards!Q143+[2]Investments!Q143</f>
        <v>7400</v>
      </c>
    </row>
    <row r="144" spans="1:18" ht="15" customHeight="1">
      <c r="A144" s="20" t="s">
        <v>160</v>
      </c>
      <c r="B144" s="20"/>
      <c r="C144" s="20"/>
      <c r="D144" s="7">
        <f t="shared" si="11"/>
        <v>0</v>
      </c>
      <c r="F144" s="7">
        <f>[2]Admin!Q144</f>
        <v>0</v>
      </c>
      <c r="G144" s="7">
        <f>[2]Publications!Q144</f>
        <v>0</v>
      </c>
      <c r="H144" s="7">
        <f>[2]Conference!Q144</f>
        <v>0</v>
      </c>
      <c r="I144" s="7">
        <f>[2]Education!Q144</f>
        <v>0</v>
      </c>
      <c r="J144" s="7">
        <f>[2]Grant!Q144</f>
        <v>0</v>
      </c>
      <c r="K144" s="7">
        <f>[2]Development!Q144</f>
        <v>0</v>
      </c>
      <c r="L144" s="7">
        <f>[2]Board!Q144</f>
        <v>0</v>
      </c>
      <c r="M144" s="7">
        <f>[2]Sections!Q144</f>
        <v>0</v>
      </c>
      <c r="N144" s="7">
        <f>[2]Awards!Q144</f>
        <v>0</v>
      </c>
      <c r="O144" s="7">
        <f>[2]Investments!Q144</f>
        <v>0</v>
      </c>
      <c r="R144" s="21">
        <f>[2]Admin!Q144+[2]Publications!Q144+[2]Conference!Q144+[2]Education!Q144+[2]Grant!Q144+[2]Development!Q144+[2]Board!Q144+[2]Sections!Q144+[2]Awards!Q144+[2]Investments!Q144</f>
        <v>0</v>
      </c>
    </row>
    <row r="145" spans="1:18" ht="15" customHeight="1">
      <c r="A145" s="20" t="s">
        <v>161</v>
      </c>
      <c r="B145" s="20"/>
      <c r="C145" s="20"/>
      <c r="D145" s="7">
        <f t="shared" si="11"/>
        <v>0</v>
      </c>
      <c r="F145" s="7">
        <f>[2]Admin!Q145</f>
        <v>0</v>
      </c>
      <c r="G145" s="7">
        <f>[2]Publications!Q145</f>
        <v>0</v>
      </c>
      <c r="H145" s="7">
        <f>[2]Conference!Q145</f>
        <v>0</v>
      </c>
      <c r="I145" s="7">
        <f>[2]Education!Q145</f>
        <v>0</v>
      </c>
      <c r="J145" s="7">
        <f>[2]Grant!Q145</f>
        <v>0</v>
      </c>
      <c r="K145" s="7">
        <f>[2]Development!Q145</f>
        <v>0</v>
      </c>
      <c r="L145" s="7">
        <f>[2]Board!Q145</f>
        <v>0</v>
      </c>
      <c r="M145" s="7">
        <f>[2]Sections!Q145</f>
        <v>0</v>
      </c>
      <c r="N145" s="7">
        <f>[2]Awards!Q145</f>
        <v>0</v>
      </c>
      <c r="O145" s="7">
        <f>[2]Investments!Q145</f>
        <v>0</v>
      </c>
      <c r="R145" s="21">
        <f>[2]Admin!Q145+[2]Publications!Q145+[2]Conference!Q145+[2]Education!Q145+[2]Grant!Q145+[2]Development!Q145+[2]Board!Q145+[2]Sections!Q145+[2]Awards!Q145+[2]Investments!Q145</f>
        <v>0</v>
      </c>
    </row>
    <row r="146" spans="1:18" ht="15" customHeight="1">
      <c r="A146" s="20" t="s">
        <v>162</v>
      </c>
      <c r="B146" s="20"/>
      <c r="C146" s="20"/>
      <c r="D146" s="7">
        <f t="shared" si="11"/>
        <v>22000</v>
      </c>
      <c r="F146" s="7">
        <f>[2]Admin!Q146</f>
        <v>12000</v>
      </c>
      <c r="G146" s="7">
        <f>[2]Publications!Q146</f>
        <v>0</v>
      </c>
      <c r="H146" s="7">
        <f>[2]Conference!Q146</f>
        <v>3000</v>
      </c>
      <c r="I146" s="7">
        <f>[2]Education!Q146</f>
        <v>0</v>
      </c>
      <c r="J146" s="7">
        <f>[2]Grant!Q146</f>
        <v>0</v>
      </c>
      <c r="K146" s="7">
        <f>[2]Development!Q146</f>
        <v>0</v>
      </c>
      <c r="L146" s="7">
        <f>[2]Board!Q146</f>
        <v>0</v>
      </c>
      <c r="M146" s="7">
        <f>[2]Sections!Q146</f>
        <v>7000</v>
      </c>
      <c r="N146" s="7">
        <f>[2]Awards!Q146</f>
        <v>0</v>
      </c>
      <c r="O146" s="7">
        <f>[2]Investments!Q146</f>
        <v>0</v>
      </c>
      <c r="R146" s="21">
        <f>[2]Admin!Q146+[2]Publications!Q146+[2]Conference!Q146+[2]Education!Q146+[2]Grant!Q146+[2]Development!Q146+[2]Board!Q146+[2]Sections!Q146+[2]Awards!Q146+[2]Investments!Q146</f>
        <v>22000</v>
      </c>
    </row>
    <row r="147" spans="1:18" ht="15" customHeight="1">
      <c r="A147" s="22" t="s">
        <v>163</v>
      </c>
      <c r="B147" s="22"/>
      <c r="C147" s="22"/>
      <c r="D147" s="23">
        <f t="shared" ref="D147:Q147" si="12">((((((((((D136)+(D137))+(D138))+(D139))+(D140))+(D141))+(D142))+(D143))+(D144))+(D145))+(D146)</f>
        <v>86190</v>
      </c>
      <c r="E147" s="23"/>
      <c r="F147" s="23">
        <f t="shared" si="12"/>
        <v>19370</v>
      </c>
      <c r="G147" s="23">
        <f t="shared" si="12"/>
        <v>6460</v>
      </c>
      <c r="H147" s="23">
        <f>((((((((((H136)+(H137))+(H138))+(H139))+(H140))+(H141))+(H142))+(H143))+(H144))+(H145))+(H146)</f>
        <v>3780</v>
      </c>
      <c r="I147" s="23">
        <f t="shared" si="12"/>
        <v>4680</v>
      </c>
      <c r="J147" s="23">
        <f t="shared" si="12"/>
        <v>7550</v>
      </c>
      <c r="K147" s="23">
        <f>((((((((((K136)+(K137))+(K138))+(K139))+(K140))+(K141))+(K142))+(K143))+(K144))+(K145))+(K146)</f>
        <v>0</v>
      </c>
      <c r="L147" s="23">
        <f t="shared" si="12"/>
        <v>37350</v>
      </c>
      <c r="M147" s="23">
        <f>((((((((((M136)+(M137))+(M138))+(M139))+(M140))+(M141))+(M142))+(M143))+(M144))+(M145))+(M146)</f>
        <v>7000</v>
      </c>
      <c r="N147" s="23">
        <f>((((((((((N136)+(N137))+(N138))+(N139))+(N140))+(N141))+(N142))+(N143))+(N144))+(N145))+(N146)</f>
        <v>0</v>
      </c>
      <c r="O147" s="23">
        <f t="shared" si="12"/>
        <v>0</v>
      </c>
      <c r="P147" s="23">
        <f t="shared" si="12"/>
        <v>0</v>
      </c>
      <c r="Q147" s="23">
        <f t="shared" si="12"/>
        <v>0</v>
      </c>
      <c r="R147" s="23">
        <f>((((((((((R136)+(R137))+(R138))+(R139))+(R140))+(R141))+(R142))+(R143))+(R144))+(R145))+(R146)</f>
        <v>86190</v>
      </c>
    </row>
    <row r="148" spans="1:18" ht="15" customHeight="1">
      <c r="A148" s="20" t="s">
        <v>164</v>
      </c>
      <c r="B148" s="20"/>
      <c r="C148" s="20"/>
      <c r="D148" s="7">
        <f t="shared" si="11"/>
        <v>0</v>
      </c>
      <c r="F148" s="7">
        <f>[2]Admin!Q148</f>
        <v>0</v>
      </c>
      <c r="G148" s="7">
        <f>[2]Publications!Q148</f>
        <v>0</v>
      </c>
      <c r="H148" s="7">
        <f>[2]Conference!Q148</f>
        <v>0</v>
      </c>
      <c r="I148" s="7">
        <f>[2]Education!Q148</f>
        <v>0</v>
      </c>
      <c r="J148" s="7">
        <f>[2]Grant!Q148</f>
        <v>0</v>
      </c>
      <c r="K148" s="7">
        <f>[2]Development!Q148</f>
        <v>0</v>
      </c>
      <c r="L148" s="7">
        <f>[2]Board!Q148</f>
        <v>0</v>
      </c>
      <c r="M148" s="7">
        <f>[2]Sections!Q148</f>
        <v>0</v>
      </c>
      <c r="N148" s="7">
        <f>[2]Awards!Q148</f>
        <v>0</v>
      </c>
      <c r="O148" s="7">
        <f>[2]Investments!Q148</f>
        <v>0</v>
      </c>
      <c r="R148" s="21"/>
    </row>
    <row r="149" spans="1:18" ht="15" customHeight="1">
      <c r="A149" s="20" t="s">
        <v>165</v>
      </c>
      <c r="B149" s="20"/>
      <c r="C149" s="20"/>
      <c r="D149" s="7">
        <f t="shared" si="11"/>
        <v>0</v>
      </c>
      <c r="F149" s="7">
        <f>[2]Admin!Q149</f>
        <v>0</v>
      </c>
      <c r="G149" s="7">
        <f>[2]Publications!Q149</f>
        <v>0</v>
      </c>
      <c r="H149" s="7">
        <f>[2]Conference!Q149</f>
        <v>0</v>
      </c>
      <c r="I149" s="7">
        <f>[2]Education!Q149</f>
        <v>0</v>
      </c>
      <c r="J149" s="7">
        <f>[2]Grant!Q149</f>
        <v>0</v>
      </c>
      <c r="K149" s="7">
        <f>[2]Development!Q149</f>
        <v>0</v>
      </c>
      <c r="L149" s="7">
        <f>[2]Board!Q149</f>
        <v>0</v>
      </c>
      <c r="M149" s="7">
        <f>[2]Sections!Q149</f>
        <v>0</v>
      </c>
      <c r="N149" s="7">
        <f>[2]Awards!Q149</f>
        <v>0</v>
      </c>
      <c r="O149" s="7">
        <f>[2]Investments!Q149</f>
        <v>0</v>
      </c>
      <c r="R149" s="21"/>
    </row>
    <row r="150" spans="1:18" ht="15" customHeight="1">
      <c r="A150" s="20" t="s">
        <v>166</v>
      </c>
      <c r="B150" s="20"/>
      <c r="C150" s="20"/>
      <c r="D150" s="7">
        <f t="shared" si="11"/>
        <v>0</v>
      </c>
      <c r="F150" s="7">
        <f>[2]Admin!Q150</f>
        <v>0</v>
      </c>
      <c r="G150" s="7">
        <f>[2]Publications!Q150</f>
        <v>0</v>
      </c>
      <c r="H150" s="7">
        <f>[2]Conference!Q150</f>
        <v>0</v>
      </c>
      <c r="I150" s="7">
        <f>[2]Education!Q150</f>
        <v>0</v>
      </c>
      <c r="J150" s="7">
        <f>[2]Grant!Q150</f>
        <v>0</v>
      </c>
      <c r="K150" s="7">
        <f>[2]Development!Q150</f>
        <v>0</v>
      </c>
      <c r="L150" s="7">
        <f>[2]Board!Q150</f>
        <v>0</v>
      </c>
      <c r="M150" s="7">
        <f>[2]Sections!Q150</f>
        <v>0</v>
      </c>
      <c r="N150" s="7">
        <f>[2]Awards!Q150</f>
        <v>0</v>
      </c>
      <c r="O150" s="7">
        <f>[2]Investments!Q150</f>
        <v>0</v>
      </c>
      <c r="R150" s="21"/>
    </row>
    <row r="151" spans="1:18" ht="15" customHeight="1">
      <c r="A151" s="20" t="s">
        <v>167</v>
      </c>
      <c r="B151" s="20"/>
      <c r="C151" s="20"/>
      <c r="D151" s="7">
        <f t="shared" si="11"/>
        <v>0</v>
      </c>
      <c r="F151" s="7">
        <f>[2]Admin!Q151</f>
        <v>0</v>
      </c>
      <c r="G151" s="7">
        <f>[2]Publications!Q151</f>
        <v>0</v>
      </c>
      <c r="H151" s="7">
        <f>[2]Conference!Q151</f>
        <v>0</v>
      </c>
      <c r="I151" s="7">
        <f>[2]Education!Q151</f>
        <v>0</v>
      </c>
      <c r="J151" s="7">
        <f>[2]Grant!Q151</f>
        <v>0</v>
      </c>
      <c r="K151" s="7">
        <f>[2]Development!Q151</f>
        <v>0</v>
      </c>
      <c r="L151" s="7">
        <f>[2]Board!Q151</f>
        <v>0</v>
      </c>
      <c r="M151" s="7">
        <f>[2]Sections!Q151</f>
        <v>0</v>
      </c>
      <c r="N151" s="7">
        <f>[2]Awards!Q151</f>
        <v>0</v>
      </c>
      <c r="O151" s="7">
        <f>[2]Investments!Q151</f>
        <v>0</v>
      </c>
      <c r="R151" s="21"/>
    </row>
    <row r="152" spans="1:18" ht="15" customHeight="1">
      <c r="A152" s="20" t="s">
        <v>168</v>
      </c>
      <c r="B152" s="20"/>
      <c r="C152" s="20"/>
      <c r="D152" s="7">
        <f t="shared" si="11"/>
        <v>0</v>
      </c>
      <c r="F152" s="7">
        <f>[2]Admin!Q152</f>
        <v>0</v>
      </c>
      <c r="G152" s="7">
        <f>[2]Publications!Q152</f>
        <v>0</v>
      </c>
      <c r="H152" s="7">
        <f>[2]Conference!Q152</f>
        <v>0</v>
      </c>
      <c r="I152" s="7">
        <f>[2]Education!Q152</f>
        <v>0</v>
      </c>
      <c r="J152" s="7">
        <f>[2]Grant!Q152</f>
        <v>0</v>
      </c>
      <c r="K152" s="7">
        <f>[2]Development!Q152</f>
        <v>0</v>
      </c>
      <c r="L152" s="7">
        <f>[2]Board!Q152</f>
        <v>0</v>
      </c>
      <c r="M152" s="7">
        <f>[2]Sections!Q152</f>
        <v>0</v>
      </c>
      <c r="N152" s="7">
        <f>[2]Awards!Q152</f>
        <v>0</v>
      </c>
      <c r="O152" s="7">
        <f>[2]Investments!Q152</f>
        <v>0</v>
      </c>
      <c r="R152" s="21"/>
    </row>
    <row r="153" spans="1:18" ht="15" customHeight="1">
      <c r="A153" s="20" t="s">
        <v>169</v>
      </c>
      <c r="B153" s="20"/>
      <c r="C153" s="20"/>
      <c r="D153" s="7">
        <f t="shared" si="11"/>
        <v>0</v>
      </c>
      <c r="F153" s="7">
        <f>[2]Admin!Q153</f>
        <v>0</v>
      </c>
      <c r="G153" s="7">
        <f>[2]Publications!Q153</f>
        <v>0</v>
      </c>
      <c r="H153" s="7">
        <f>[2]Conference!Q153</f>
        <v>0</v>
      </c>
      <c r="I153" s="7">
        <f>[2]Education!Q153</f>
        <v>0</v>
      </c>
      <c r="J153" s="7">
        <f>[2]Grant!Q153</f>
        <v>0</v>
      </c>
      <c r="K153" s="7">
        <f>[2]Development!Q153</f>
        <v>0</v>
      </c>
      <c r="L153" s="7">
        <f>[2]Board!Q153</f>
        <v>0</v>
      </c>
      <c r="M153" s="7">
        <f>[2]Sections!Q153</f>
        <v>0</v>
      </c>
      <c r="N153" s="7">
        <f>[2]Awards!Q153</f>
        <v>0</v>
      </c>
      <c r="O153" s="7">
        <f>[2]Investments!Q153</f>
        <v>0</v>
      </c>
      <c r="R153" s="21"/>
    </row>
    <row r="154" spans="1:18" ht="15" customHeight="1">
      <c r="A154" s="20" t="s">
        <v>170</v>
      </c>
      <c r="B154" s="20"/>
      <c r="C154" s="20"/>
      <c r="D154" s="7">
        <f t="shared" si="11"/>
        <v>0</v>
      </c>
      <c r="F154" s="7">
        <f>[2]Admin!Q154</f>
        <v>0</v>
      </c>
      <c r="G154" s="7">
        <f>[2]Publications!Q154</f>
        <v>0</v>
      </c>
      <c r="H154" s="7">
        <f>[2]Conference!Q154</f>
        <v>0</v>
      </c>
      <c r="I154" s="7">
        <f>[2]Education!Q154</f>
        <v>0</v>
      </c>
      <c r="J154" s="7">
        <f>[2]Grant!Q154</f>
        <v>0</v>
      </c>
      <c r="K154" s="7">
        <f>[2]Development!Q154</f>
        <v>0</v>
      </c>
      <c r="L154" s="7">
        <f>[2]Board!Q154</f>
        <v>0</v>
      </c>
      <c r="M154" s="7">
        <f>[2]Sections!Q154</f>
        <v>0</v>
      </c>
      <c r="N154" s="7">
        <f>[2]Awards!Q154</f>
        <v>0</v>
      </c>
      <c r="O154" s="7">
        <f>[2]Investments!Q154</f>
        <v>0</v>
      </c>
      <c r="R154" s="21"/>
    </row>
    <row r="155" spans="1:18" ht="15" customHeight="1">
      <c r="A155" s="20" t="s">
        <v>171</v>
      </c>
      <c r="B155" s="20"/>
      <c r="C155" s="20"/>
      <c r="D155" s="7">
        <f t="shared" si="11"/>
        <v>0</v>
      </c>
      <c r="F155" s="7">
        <f>[2]Admin!Q155</f>
        <v>0</v>
      </c>
      <c r="G155" s="7">
        <f>[2]Publications!Q155</f>
        <v>0</v>
      </c>
      <c r="H155" s="7">
        <f>[2]Conference!Q155</f>
        <v>0</v>
      </c>
      <c r="I155" s="7">
        <f>[2]Education!Q155</f>
        <v>0</v>
      </c>
      <c r="J155" s="7">
        <f>[2]Grant!Q155</f>
        <v>0</v>
      </c>
      <c r="K155" s="7">
        <f>[2]Development!Q155</f>
        <v>0</v>
      </c>
      <c r="L155" s="7">
        <f>[2]Board!Q155</f>
        <v>0</v>
      </c>
      <c r="M155" s="7">
        <f>[2]Sections!Q155</f>
        <v>0</v>
      </c>
      <c r="N155" s="7">
        <f>[2]Awards!Q155</f>
        <v>0</v>
      </c>
      <c r="O155" s="7">
        <f>[2]Investments!Q155</f>
        <v>0</v>
      </c>
      <c r="R155" s="21"/>
    </row>
    <row r="156" spans="1:18" ht="15" customHeight="1">
      <c r="A156" s="20" t="s">
        <v>172</v>
      </c>
      <c r="B156" s="20"/>
      <c r="C156" s="20"/>
      <c r="D156" s="7">
        <f t="shared" si="11"/>
        <v>0</v>
      </c>
      <c r="F156" s="7">
        <f>[2]Admin!Q156</f>
        <v>0</v>
      </c>
      <c r="G156" s="7">
        <f>[2]Publications!Q156</f>
        <v>0</v>
      </c>
      <c r="H156" s="7">
        <f>[2]Conference!Q156</f>
        <v>0</v>
      </c>
      <c r="I156" s="7">
        <f>[2]Education!Q156</f>
        <v>0</v>
      </c>
      <c r="J156" s="7">
        <f>[2]Grant!Q156</f>
        <v>0</v>
      </c>
      <c r="K156" s="7">
        <f>[2]Development!Q156</f>
        <v>0</v>
      </c>
      <c r="L156" s="7">
        <f>[2]Board!Q156</f>
        <v>0</v>
      </c>
      <c r="M156" s="7">
        <f>[2]Sections!Q156</f>
        <v>0</v>
      </c>
      <c r="N156" s="7">
        <f>[2]Awards!Q156</f>
        <v>0</v>
      </c>
      <c r="O156" s="7">
        <f>[2]Investments!Q156</f>
        <v>0</v>
      </c>
      <c r="R156" s="21"/>
    </row>
    <row r="157" spans="1:18" ht="15" customHeight="1">
      <c r="A157" s="20" t="s">
        <v>173</v>
      </c>
      <c r="B157" s="20"/>
      <c r="C157" s="20"/>
      <c r="D157" s="7">
        <f t="shared" si="11"/>
        <v>0</v>
      </c>
      <c r="F157" s="7">
        <f>[2]Admin!Q157</f>
        <v>0</v>
      </c>
      <c r="G157" s="7">
        <f>[2]Publications!Q157</f>
        <v>0</v>
      </c>
      <c r="H157" s="7">
        <f>[2]Conference!Q157</f>
        <v>0</v>
      </c>
      <c r="I157" s="7">
        <f>[2]Education!Q157</f>
        <v>0</v>
      </c>
      <c r="J157" s="7">
        <f>[2]Grant!Q157</f>
        <v>0</v>
      </c>
      <c r="K157" s="7">
        <f>[2]Development!Q157</f>
        <v>0</v>
      </c>
      <c r="L157" s="7">
        <f>[2]Board!Q157</f>
        <v>0</v>
      </c>
      <c r="M157" s="7">
        <f>[2]Sections!Q157</f>
        <v>0</v>
      </c>
      <c r="N157" s="7">
        <f>[2]Awards!Q157</f>
        <v>0</v>
      </c>
      <c r="O157" s="7">
        <f>[2]Investments!Q157</f>
        <v>0</v>
      </c>
      <c r="R157" s="21">
        <f>[2]Admin!Q157+[2]Publications!Q157+[2]Conference!Q157+[2]Education!Q157+[2]Grant!Q157+[2]Development!Q157+[2]Board!Q157+[2]Sections!Q157+[2]Awards!Q157+[2]Investments!Q157</f>
        <v>0</v>
      </c>
    </row>
    <row r="158" spans="1:18" ht="15" customHeight="1">
      <c r="A158" s="20" t="s">
        <v>174</v>
      </c>
      <c r="B158" s="20"/>
      <c r="C158" s="20"/>
      <c r="D158" s="7">
        <f t="shared" si="11"/>
        <v>15800</v>
      </c>
      <c r="F158" s="7">
        <f>[2]Admin!Q158</f>
        <v>15800</v>
      </c>
      <c r="G158" s="7">
        <f>[2]Publications!Q158</f>
        <v>0</v>
      </c>
      <c r="H158" s="7">
        <f>[2]Conference!Q158</f>
        <v>0</v>
      </c>
      <c r="I158" s="7">
        <f>[2]Education!Q158</f>
        <v>0</v>
      </c>
      <c r="J158" s="7">
        <f>[2]Grant!Q158</f>
        <v>0</v>
      </c>
      <c r="K158" s="7">
        <f>[2]Development!Q158</f>
        <v>0</v>
      </c>
      <c r="L158" s="7">
        <f>[2]Board!Q158</f>
        <v>0</v>
      </c>
      <c r="M158" s="7">
        <f>[2]Sections!Q158</f>
        <v>0</v>
      </c>
      <c r="N158" s="7">
        <f>[2]Awards!Q158</f>
        <v>0</v>
      </c>
      <c r="O158" s="7">
        <f>[2]Investments!Q158</f>
        <v>0</v>
      </c>
      <c r="R158" s="21">
        <f>[2]Admin!Q158+[2]Publications!Q158+[2]Conference!Q158+[2]Education!Q158+[2]Grant!Q158+[2]Development!Q158+[2]Board!Q158+[2]Sections!Q158+[2]Awards!Q158+[2]Investments!Q158</f>
        <v>15800</v>
      </c>
    </row>
    <row r="159" spans="1:18" ht="15" customHeight="1">
      <c r="A159" s="20" t="s">
        <v>175</v>
      </c>
      <c r="B159" s="20"/>
      <c r="C159" s="20"/>
      <c r="D159" s="7">
        <f t="shared" si="11"/>
        <v>8000</v>
      </c>
      <c r="F159" s="7">
        <f>[2]Admin!Q159</f>
        <v>8000</v>
      </c>
      <c r="G159" s="7">
        <f>[2]Publications!Q159</f>
        <v>0</v>
      </c>
      <c r="H159" s="7">
        <f>[2]Conference!Q159</f>
        <v>0</v>
      </c>
      <c r="I159" s="7">
        <f>[2]Education!Q159</f>
        <v>0</v>
      </c>
      <c r="J159" s="7">
        <f>[2]Grant!Q159</f>
        <v>0</v>
      </c>
      <c r="K159" s="7">
        <f>[2]Development!Q159</f>
        <v>0</v>
      </c>
      <c r="L159" s="7">
        <f>[2]Board!Q159</f>
        <v>0</v>
      </c>
      <c r="M159" s="7">
        <f>[2]Sections!Q159</f>
        <v>0</v>
      </c>
      <c r="N159" s="7">
        <f>[2]Awards!Q159</f>
        <v>0</v>
      </c>
      <c r="O159" s="7">
        <f>[2]Investments!Q159</f>
        <v>0</v>
      </c>
      <c r="R159" s="21">
        <f>[2]Admin!Q159+[2]Publications!Q159+[2]Conference!Q159+[2]Education!Q159+[2]Grant!Q159+[2]Development!Q159+[2]Board!Q159+[2]Sections!Q159+[2]Awards!Q159+[2]Investments!Q159</f>
        <v>8000</v>
      </c>
    </row>
    <row r="160" spans="1:18" ht="15" customHeight="1">
      <c r="A160" s="20" t="s">
        <v>176</v>
      </c>
      <c r="B160" s="20"/>
      <c r="C160" s="20"/>
      <c r="D160" s="7">
        <f t="shared" si="11"/>
        <v>6000</v>
      </c>
      <c r="F160" s="7">
        <f>[2]Admin!Q160</f>
        <v>2400</v>
      </c>
      <c r="G160" s="7">
        <f>[2]Publications!Q160</f>
        <v>1800</v>
      </c>
      <c r="H160" s="7">
        <f>[2]Conference!Q160</f>
        <v>600</v>
      </c>
      <c r="I160" s="7">
        <f>[2]Education!Q160</f>
        <v>1200</v>
      </c>
      <c r="J160" s="7">
        <f>[2]Grant!Q160</f>
        <v>0</v>
      </c>
      <c r="K160" s="7">
        <f>[2]Development!Q160</f>
        <v>0</v>
      </c>
      <c r="L160" s="7">
        <f>[2]Board!Q160</f>
        <v>0</v>
      </c>
      <c r="M160" s="7">
        <f>[2]Sections!Q160</f>
        <v>0</v>
      </c>
      <c r="N160" s="7">
        <f>[2]Awards!Q160</f>
        <v>0</v>
      </c>
      <c r="O160" s="7">
        <f>[2]Investments!Q160</f>
        <v>0</v>
      </c>
      <c r="R160" s="21">
        <f>[2]Admin!Q160+[2]Publications!Q160+[2]Conference!Q160+[2]Education!Q160+[2]Grant!Q160+[2]Development!Q160+[2]Board!Q160+[2]Sections!Q160+[2]Awards!Q160+[2]Investments!Q160</f>
        <v>6000</v>
      </c>
    </row>
    <row r="161" spans="1:18" ht="15" customHeight="1">
      <c r="A161" s="20" t="s">
        <v>177</v>
      </c>
      <c r="B161" s="20"/>
      <c r="C161" s="20"/>
      <c r="D161" s="7">
        <f t="shared" si="11"/>
        <v>0</v>
      </c>
      <c r="F161" s="7">
        <f>[2]Admin!Q161</f>
        <v>0</v>
      </c>
      <c r="G161" s="7">
        <f>[2]Publications!Q161</f>
        <v>0</v>
      </c>
      <c r="H161" s="7">
        <f>[2]Conference!Q161</f>
        <v>0</v>
      </c>
      <c r="I161" s="7">
        <f>[2]Education!Q161</f>
        <v>0</v>
      </c>
      <c r="J161" s="7">
        <f>[2]Grant!Q161</f>
        <v>0</v>
      </c>
      <c r="K161" s="7">
        <f>[2]Development!Q161</f>
        <v>0</v>
      </c>
      <c r="L161" s="7">
        <f>[2]Board!Q161</f>
        <v>0</v>
      </c>
      <c r="M161" s="7">
        <f>[2]Sections!Q161</f>
        <v>0</v>
      </c>
      <c r="N161" s="7">
        <f>[2]Awards!Q161</f>
        <v>0</v>
      </c>
      <c r="O161" s="7">
        <f>[2]Investments!Q161</f>
        <v>0</v>
      </c>
      <c r="R161" s="21">
        <f>[2]Admin!Q161+[2]Publications!Q161+[2]Conference!Q161+[2]Education!Q161+[2]Grant!Q161+[2]Development!Q161+[2]Board!Q161+[2]Sections!Q161+[2]Awards!Q161+[2]Investments!Q161</f>
        <v>0</v>
      </c>
    </row>
    <row r="162" spans="1:18" ht="15" customHeight="1">
      <c r="A162" s="20" t="s">
        <v>178</v>
      </c>
      <c r="B162" s="20"/>
      <c r="C162" s="20"/>
      <c r="D162" s="7">
        <f t="shared" si="11"/>
        <v>0</v>
      </c>
      <c r="F162" s="7">
        <f>[2]Admin!Q162</f>
        <v>0</v>
      </c>
      <c r="G162" s="7">
        <f>[2]Publications!Q162</f>
        <v>0</v>
      </c>
      <c r="H162" s="7">
        <f>[2]Conference!Q162</f>
        <v>0</v>
      </c>
      <c r="I162" s="7">
        <f>[2]Education!Q162</f>
        <v>0</v>
      </c>
      <c r="J162" s="7">
        <f>[2]Grant!Q162</f>
        <v>0</v>
      </c>
      <c r="K162" s="7">
        <f>[2]Development!Q162</f>
        <v>0</v>
      </c>
      <c r="L162" s="7">
        <f>[2]Board!Q162</f>
        <v>0</v>
      </c>
      <c r="M162" s="7">
        <f>[2]Sections!Q162</f>
        <v>0</v>
      </c>
      <c r="N162" s="7">
        <f>[2]Awards!Q162</f>
        <v>0</v>
      </c>
      <c r="O162" s="7">
        <f>[2]Investments!Q162</f>
        <v>0</v>
      </c>
      <c r="R162" s="21">
        <f>[2]Admin!Q162+[2]Publications!Q162+[2]Conference!Q162+[2]Education!Q162+[2]Grant!Q162+[2]Development!Q162+[2]Board!Q162+[2]Sections!Q162+[2]Awards!Q162+[2]Investments!Q162</f>
        <v>0</v>
      </c>
    </row>
    <row r="163" spans="1:18" ht="15" customHeight="1">
      <c r="A163" s="20" t="s">
        <v>179</v>
      </c>
      <c r="B163" s="20"/>
      <c r="C163" s="20"/>
      <c r="D163" s="7">
        <f t="shared" si="11"/>
        <v>0</v>
      </c>
      <c r="F163" s="7">
        <f>[2]Admin!Q163</f>
        <v>0</v>
      </c>
      <c r="G163" s="7">
        <f>[2]Publications!Q163</f>
        <v>0</v>
      </c>
      <c r="H163" s="7">
        <f>[2]Conference!Q163</f>
        <v>0</v>
      </c>
      <c r="I163" s="7">
        <f>[2]Education!Q163</f>
        <v>0</v>
      </c>
      <c r="J163" s="7">
        <f>[2]Grant!Q163</f>
        <v>0</v>
      </c>
      <c r="K163" s="7">
        <f>[2]Development!Q163</f>
        <v>0</v>
      </c>
      <c r="L163" s="7">
        <f>[2]Board!Q163</f>
        <v>0</v>
      </c>
      <c r="M163" s="7">
        <f>[2]Sections!Q163</f>
        <v>0</v>
      </c>
      <c r="N163" s="7">
        <f>[2]Awards!Q163</f>
        <v>0</v>
      </c>
      <c r="O163" s="7">
        <f>[2]Investments!Q163</f>
        <v>0</v>
      </c>
      <c r="R163" s="21">
        <f>[2]Admin!Q163+[2]Publications!Q163+[2]Conference!Q163+[2]Education!Q163+[2]Grant!Q163+[2]Development!Q163+[2]Board!Q163+[2]Sections!Q163+[2]Awards!Q163+[2]Investments!Q163</f>
        <v>0</v>
      </c>
    </row>
    <row r="164" spans="1:18" ht="15" customHeight="1">
      <c r="A164" s="20" t="s">
        <v>180</v>
      </c>
      <c r="B164" s="20"/>
      <c r="C164" s="20"/>
      <c r="D164" s="7">
        <f t="shared" si="11"/>
        <v>6000</v>
      </c>
      <c r="F164" s="7">
        <f>[2]Admin!Q164</f>
        <v>2400</v>
      </c>
      <c r="G164" s="7">
        <f>[2]Publications!Q164</f>
        <v>1800</v>
      </c>
      <c r="H164" s="7">
        <f>[2]Conference!Q164</f>
        <v>600</v>
      </c>
      <c r="I164" s="7">
        <f>[2]Education!Q164</f>
        <v>1200</v>
      </c>
      <c r="J164" s="7">
        <f>[2]Grant!Q164</f>
        <v>0</v>
      </c>
      <c r="K164" s="7">
        <f>[2]Development!Q164</f>
        <v>0</v>
      </c>
      <c r="L164" s="7">
        <f>[2]Board!Q164</f>
        <v>0</v>
      </c>
      <c r="M164" s="7">
        <f>[2]Sections!Q164</f>
        <v>0</v>
      </c>
      <c r="N164" s="7">
        <f>[2]Awards!Q164</f>
        <v>0</v>
      </c>
      <c r="O164" s="7">
        <f>[2]Investments!Q164</f>
        <v>0</v>
      </c>
      <c r="R164" s="21">
        <f>[2]Admin!Q164+[2]Publications!Q164+[2]Conference!Q164+[2]Education!Q164+[2]Grant!Q164+[2]Development!Q164+[2]Board!Q164+[2]Sections!Q164+[2]Awards!Q164+[2]Investments!Q164</f>
        <v>6000</v>
      </c>
    </row>
    <row r="165" spans="1:18" ht="15" customHeight="1">
      <c r="A165" s="22" t="s">
        <v>181</v>
      </c>
      <c r="B165" s="22"/>
      <c r="C165" s="22"/>
      <c r="D165" s="23">
        <f t="shared" ref="D165:Q165" si="13">(((((((D157)+(D158))+(D159))+(D160))+(D161))+(D162))+(D163))+(D164)</f>
        <v>35800</v>
      </c>
      <c r="E165" s="23"/>
      <c r="F165" s="23">
        <f t="shared" si="13"/>
        <v>28600</v>
      </c>
      <c r="G165" s="23">
        <f t="shared" si="13"/>
        <v>3600</v>
      </c>
      <c r="H165" s="23">
        <f>(((((((H157)+(H158))+(H159))+(H160))+(H161))+(H162))+(H163))+(H164)</f>
        <v>1200</v>
      </c>
      <c r="I165" s="23">
        <f t="shared" si="13"/>
        <v>2400</v>
      </c>
      <c r="J165" s="23">
        <f t="shared" si="13"/>
        <v>0</v>
      </c>
      <c r="K165" s="23">
        <f>(((((((K157)+(K158))+(K159))+(K160))+(K161))+(K162))+(K163))+(K164)</f>
        <v>0</v>
      </c>
      <c r="L165" s="23">
        <f t="shared" si="13"/>
        <v>0</v>
      </c>
      <c r="M165" s="23">
        <f>(((((((M157)+(M158))+(M159))+(M160))+(M161))+(M162))+(M163))+(M164)</f>
        <v>0</v>
      </c>
      <c r="N165" s="23">
        <f>(((((((N157)+(N158))+(N159))+(N160))+(N161))+(N162))+(N163))+(N164)</f>
        <v>0</v>
      </c>
      <c r="O165" s="23">
        <f t="shared" si="13"/>
        <v>0</v>
      </c>
      <c r="P165" s="23">
        <f t="shared" si="13"/>
        <v>0</v>
      </c>
      <c r="Q165" s="23">
        <f t="shared" si="13"/>
        <v>0</v>
      </c>
      <c r="R165" s="23">
        <f>(((((((R157)+(R158))+(R159))+(R160))+(R161))+(R162))+(R163))+(R164)</f>
        <v>35800</v>
      </c>
    </row>
    <row r="166" spans="1:18" ht="15" customHeight="1">
      <c r="A166" s="20" t="s">
        <v>182</v>
      </c>
      <c r="B166" s="20"/>
      <c r="C166" s="20"/>
      <c r="D166" s="7">
        <f t="shared" si="11"/>
        <v>0</v>
      </c>
      <c r="F166" s="7">
        <f>[2]Admin!Q166</f>
        <v>0</v>
      </c>
      <c r="G166" s="7">
        <f>[2]Publications!Q166</f>
        <v>0</v>
      </c>
      <c r="H166" s="7">
        <f>[2]Conference!Q166</f>
        <v>0</v>
      </c>
      <c r="I166" s="7">
        <f>[2]Education!Q166</f>
        <v>0</v>
      </c>
      <c r="J166" s="7">
        <f>[2]Grant!Q166</f>
        <v>0</v>
      </c>
      <c r="K166" s="7">
        <f>[2]Development!Q166</f>
        <v>0</v>
      </c>
      <c r="L166" s="7">
        <f>[2]Board!Q166</f>
        <v>0</v>
      </c>
      <c r="M166" s="7">
        <f>[2]Sections!Q166</f>
        <v>0</v>
      </c>
      <c r="N166" s="7">
        <f>[2]Awards!Q166</f>
        <v>0</v>
      </c>
      <c r="O166" s="7">
        <f>[2]Investments!Q166</f>
        <v>0</v>
      </c>
      <c r="R166" s="21"/>
    </row>
    <row r="167" spans="1:18" ht="15" customHeight="1">
      <c r="A167" s="20" t="s">
        <v>183</v>
      </c>
      <c r="B167" s="20"/>
      <c r="C167" s="20"/>
      <c r="D167" s="7">
        <f t="shared" si="11"/>
        <v>0</v>
      </c>
      <c r="F167" s="7">
        <f>[2]Admin!Q167</f>
        <v>0</v>
      </c>
      <c r="G167" s="7">
        <f>[2]Publications!Q167</f>
        <v>0</v>
      </c>
      <c r="H167" s="7">
        <f>[2]Conference!Q167</f>
        <v>0</v>
      </c>
      <c r="I167" s="7">
        <f>[2]Education!Q167</f>
        <v>0</v>
      </c>
      <c r="J167" s="7">
        <f>[2]Grant!Q167</f>
        <v>0</v>
      </c>
      <c r="K167" s="7">
        <f>[2]Development!Q167</f>
        <v>0</v>
      </c>
      <c r="L167" s="7">
        <f>[2]Board!Q167</f>
        <v>0</v>
      </c>
      <c r="M167" s="7">
        <f>[2]Sections!Q167</f>
        <v>0</v>
      </c>
      <c r="N167" s="7">
        <f>[2]Awards!Q167</f>
        <v>0</v>
      </c>
      <c r="O167" s="7">
        <f>[2]Investments!Q167</f>
        <v>0</v>
      </c>
      <c r="R167" s="21"/>
    </row>
    <row r="168" spans="1:18" ht="15" customHeight="1">
      <c r="A168" s="20" t="s">
        <v>184</v>
      </c>
      <c r="B168" s="20"/>
      <c r="C168" s="20"/>
      <c r="D168" s="7">
        <f t="shared" si="11"/>
        <v>0</v>
      </c>
      <c r="F168" s="7">
        <f>[2]Admin!Q168</f>
        <v>0</v>
      </c>
      <c r="G168" s="7">
        <f>[2]Publications!Q168</f>
        <v>0</v>
      </c>
      <c r="H168" s="7">
        <f>[2]Conference!Q168</f>
        <v>0</v>
      </c>
      <c r="I168" s="7">
        <f>[2]Education!Q168</f>
        <v>0</v>
      </c>
      <c r="J168" s="7">
        <f>[2]Grant!Q168</f>
        <v>0</v>
      </c>
      <c r="K168" s="7">
        <f>[2]Development!Q168</f>
        <v>0</v>
      </c>
      <c r="L168" s="7">
        <f>[2]Board!Q168</f>
        <v>0</v>
      </c>
      <c r="M168" s="7">
        <f>[2]Sections!Q168</f>
        <v>0</v>
      </c>
      <c r="N168" s="7">
        <f>[2]Awards!Q168</f>
        <v>0</v>
      </c>
      <c r="O168" s="7">
        <f>[2]Investments!Q168</f>
        <v>0</v>
      </c>
      <c r="R168" s="21"/>
    </row>
    <row r="169" spans="1:18" ht="15" customHeight="1">
      <c r="A169" s="20" t="s">
        <v>185</v>
      </c>
      <c r="B169" s="20"/>
      <c r="C169" s="20"/>
      <c r="D169" s="7">
        <f t="shared" si="11"/>
        <v>0</v>
      </c>
      <c r="F169" s="7">
        <f>[2]Admin!Q169</f>
        <v>0</v>
      </c>
      <c r="G169" s="7">
        <f>[2]Publications!Q169</f>
        <v>0</v>
      </c>
      <c r="H169" s="7">
        <f>[2]Conference!Q169</f>
        <v>0</v>
      </c>
      <c r="I169" s="7">
        <f>[2]Education!Q169</f>
        <v>0</v>
      </c>
      <c r="J169" s="7">
        <f>[2]Grant!Q169</f>
        <v>0</v>
      </c>
      <c r="K169" s="7">
        <f>[2]Development!Q169</f>
        <v>0</v>
      </c>
      <c r="L169" s="7">
        <f>[2]Board!Q169</f>
        <v>0</v>
      </c>
      <c r="M169" s="7">
        <f>[2]Sections!Q169</f>
        <v>0</v>
      </c>
      <c r="N169" s="7">
        <f>[2]Awards!Q169</f>
        <v>0</v>
      </c>
      <c r="O169" s="7">
        <f>[2]Investments!Q169</f>
        <v>0</v>
      </c>
      <c r="R169" s="21"/>
    </row>
    <row r="170" spans="1:18" ht="15" customHeight="1">
      <c r="A170" s="20" t="s">
        <v>186</v>
      </c>
      <c r="B170" s="20"/>
      <c r="C170" s="20"/>
      <c r="D170" s="7">
        <f t="shared" si="11"/>
        <v>0</v>
      </c>
      <c r="F170" s="7">
        <f>[2]Admin!Q170</f>
        <v>0</v>
      </c>
      <c r="G170" s="7">
        <f>[2]Publications!Q170</f>
        <v>0</v>
      </c>
      <c r="H170" s="7">
        <f>[2]Conference!Q170</f>
        <v>0</v>
      </c>
      <c r="I170" s="7">
        <f>[2]Education!Q170</f>
        <v>0</v>
      </c>
      <c r="J170" s="7">
        <f>[2]Grant!Q170</f>
        <v>0</v>
      </c>
      <c r="K170" s="7">
        <f>[2]Development!Q170</f>
        <v>0</v>
      </c>
      <c r="L170" s="7">
        <f>[2]Board!Q170</f>
        <v>0</v>
      </c>
      <c r="M170" s="7">
        <f>[2]Sections!Q170</f>
        <v>0</v>
      </c>
      <c r="N170" s="7">
        <f>[2]Awards!Q170</f>
        <v>0</v>
      </c>
      <c r="O170" s="7">
        <f>[2]Investments!Q170</f>
        <v>0</v>
      </c>
      <c r="R170" s="21">
        <f>[2]Admin!Q170+[2]Publications!Q170+[2]Conference!Q170+[2]Education!Q170+[2]Grant!Q170+[2]Development!Q170+[2]Board!Q170+[2]Sections!Q170+[2]Awards!Q170+[2]Investments!Q170</f>
        <v>0</v>
      </c>
    </row>
    <row r="171" spans="1:18" ht="15" customHeight="1">
      <c r="A171" s="20" t="s">
        <v>187</v>
      </c>
      <c r="B171" s="20"/>
      <c r="C171" s="20"/>
      <c r="D171" s="7">
        <f t="shared" si="11"/>
        <v>0</v>
      </c>
      <c r="F171" s="7">
        <f>[2]Admin!Q171</f>
        <v>0</v>
      </c>
      <c r="G171" s="7">
        <f>[2]Publications!Q171</f>
        <v>0</v>
      </c>
      <c r="H171" s="7">
        <f>[2]Conference!Q171</f>
        <v>0</v>
      </c>
      <c r="I171" s="7">
        <f>[2]Education!Q171</f>
        <v>0</v>
      </c>
      <c r="J171" s="7">
        <f>[2]Grant!Q171</f>
        <v>0</v>
      </c>
      <c r="K171" s="7">
        <f>[2]Development!Q171</f>
        <v>0</v>
      </c>
      <c r="L171" s="7">
        <f>[2]Board!Q171</f>
        <v>0</v>
      </c>
      <c r="M171" s="7">
        <f>[2]Sections!Q171</f>
        <v>0</v>
      </c>
      <c r="N171" s="7">
        <f>[2]Awards!Q171</f>
        <v>0</v>
      </c>
      <c r="O171" s="7">
        <f>[2]Investments!Q171</f>
        <v>0</v>
      </c>
      <c r="R171" s="21">
        <f>[2]Admin!Q171+[2]Publications!Q171+[2]Conference!Q171+[2]Education!Q171+[2]Grant!Q171+[2]Development!Q171+[2]Board!Q171+[2]Sections!Q171+[2]Awards!Q171+[2]Investments!Q171</f>
        <v>0</v>
      </c>
    </row>
    <row r="172" spans="1:18" ht="15" customHeight="1">
      <c r="A172" s="20" t="s">
        <v>188</v>
      </c>
      <c r="B172" s="20"/>
      <c r="C172" s="20"/>
      <c r="D172" s="7">
        <f t="shared" si="11"/>
        <v>7800</v>
      </c>
      <c r="F172" s="7">
        <f>[2]Admin!Q172</f>
        <v>7800</v>
      </c>
      <c r="G172" s="7">
        <f>[2]Publications!Q172</f>
        <v>0</v>
      </c>
      <c r="H172" s="7">
        <f>[2]Conference!Q172</f>
        <v>0</v>
      </c>
      <c r="I172" s="7">
        <f>[2]Education!Q172</f>
        <v>0</v>
      </c>
      <c r="J172" s="7">
        <f>[2]Grant!Q172</f>
        <v>0</v>
      </c>
      <c r="K172" s="7">
        <f>[2]Development!Q172</f>
        <v>0</v>
      </c>
      <c r="L172" s="7">
        <f>[2]Board!Q172</f>
        <v>0</v>
      </c>
      <c r="M172" s="7">
        <f>[2]Sections!Q172</f>
        <v>0</v>
      </c>
      <c r="N172" s="7">
        <f>[2]Awards!Q172</f>
        <v>0</v>
      </c>
      <c r="O172" s="7">
        <f>[2]Investments!Q172</f>
        <v>0</v>
      </c>
      <c r="R172" s="21">
        <f>[2]Admin!Q172+[2]Publications!Q172+[2]Conference!Q172+[2]Education!Q172+[2]Grant!Q172+[2]Development!Q172+[2]Board!Q172+[2]Sections!Q172+[2]Awards!Q172+[2]Investments!Q172</f>
        <v>7800</v>
      </c>
    </row>
    <row r="173" spans="1:18" ht="15" customHeight="1">
      <c r="A173" s="20" t="s">
        <v>189</v>
      </c>
      <c r="B173" s="20"/>
      <c r="C173" s="20"/>
      <c r="D173" s="7">
        <f t="shared" si="11"/>
        <v>14000</v>
      </c>
      <c r="F173" s="7">
        <f>[2]Admin!Q173</f>
        <v>14000</v>
      </c>
      <c r="G173" s="7">
        <f>[2]Publications!Q173</f>
        <v>0</v>
      </c>
      <c r="H173" s="7">
        <f>[2]Conference!Q173</f>
        <v>0</v>
      </c>
      <c r="I173" s="7">
        <f>[2]Education!Q173</f>
        <v>0</v>
      </c>
      <c r="J173" s="7">
        <f>[2]Grant!Q173</f>
        <v>0</v>
      </c>
      <c r="K173" s="7">
        <f>[2]Development!Q173</f>
        <v>0</v>
      </c>
      <c r="L173" s="7">
        <f>[2]Board!Q173</f>
        <v>0</v>
      </c>
      <c r="M173" s="7">
        <f>[2]Sections!Q173</f>
        <v>0</v>
      </c>
      <c r="N173" s="7">
        <f>[2]Awards!Q173</f>
        <v>0</v>
      </c>
      <c r="O173" s="7">
        <f>[2]Investments!Q173</f>
        <v>0</v>
      </c>
      <c r="R173" s="21">
        <f>[2]Admin!Q173+[2]Publications!Q173+[2]Conference!Q173+[2]Education!Q173+[2]Grant!Q173+[2]Development!Q173+[2]Board!Q173+[2]Sections!Q173+[2]Awards!Q173+[2]Investments!Q173</f>
        <v>14000</v>
      </c>
    </row>
    <row r="174" spans="1:18" ht="15" customHeight="1">
      <c r="A174" s="22" t="s">
        <v>190</v>
      </c>
      <c r="B174" s="22"/>
      <c r="C174" s="22"/>
      <c r="D174" s="23">
        <f t="shared" ref="D174:Q174" si="14">(((D170)+(D171))+(D172))+(D173)</f>
        <v>21800</v>
      </c>
      <c r="E174" s="23"/>
      <c r="F174" s="23">
        <f t="shared" si="14"/>
        <v>21800</v>
      </c>
      <c r="G174" s="23">
        <f t="shared" si="14"/>
        <v>0</v>
      </c>
      <c r="H174" s="23">
        <f>(((H170)+(H171))+(H172))+(H173)</f>
        <v>0</v>
      </c>
      <c r="I174" s="23">
        <f t="shared" si="14"/>
        <v>0</v>
      </c>
      <c r="J174" s="23">
        <f t="shared" si="14"/>
        <v>0</v>
      </c>
      <c r="K174" s="23">
        <f>(((K170)+(K171))+(K172))+(K173)</f>
        <v>0</v>
      </c>
      <c r="L174" s="23">
        <f t="shared" si="14"/>
        <v>0</v>
      </c>
      <c r="M174" s="23">
        <f>(((M170)+(M171))+(M172))+(M173)</f>
        <v>0</v>
      </c>
      <c r="N174" s="23">
        <f>(((N170)+(N171))+(N172))+(N173)</f>
        <v>0</v>
      </c>
      <c r="O174" s="23">
        <f t="shared" si="14"/>
        <v>0</v>
      </c>
      <c r="P174" s="23">
        <f t="shared" si="14"/>
        <v>0</v>
      </c>
      <c r="Q174" s="23">
        <f t="shared" si="14"/>
        <v>0</v>
      </c>
      <c r="R174" s="23">
        <f>(((R170)+(R171))+(R172))+(R173)</f>
        <v>21800</v>
      </c>
    </row>
    <row r="175" spans="1:18" ht="15" customHeight="1">
      <c r="A175" s="20" t="s">
        <v>191</v>
      </c>
      <c r="B175" s="20"/>
      <c r="C175" s="20"/>
      <c r="D175" s="7">
        <f t="shared" si="11"/>
        <v>0</v>
      </c>
      <c r="F175" s="7">
        <f>[2]Admin!Q175</f>
        <v>0</v>
      </c>
      <c r="G175" s="7">
        <f>[2]Publications!Q175</f>
        <v>0</v>
      </c>
      <c r="H175" s="7">
        <f>[2]Conference!Q175</f>
        <v>0</v>
      </c>
      <c r="I175" s="7">
        <f>[2]Education!Q175</f>
        <v>0</v>
      </c>
      <c r="J175" s="7">
        <f>[2]Grant!Q175</f>
        <v>0</v>
      </c>
      <c r="K175" s="7">
        <f>[2]Development!Q175</f>
        <v>0</v>
      </c>
      <c r="L175" s="7">
        <f>[2]Board!Q175</f>
        <v>0</v>
      </c>
      <c r="M175" s="7">
        <f>[2]Sections!Q175</f>
        <v>0</v>
      </c>
      <c r="N175" s="7">
        <f>[2]Awards!Q175</f>
        <v>0</v>
      </c>
      <c r="O175" s="7">
        <f>[2]Investments!Q175</f>
        <v>0</v>
      </c>
      <c r="R175" s="21">
        <f>[2]Admin!Q175+[2]Publications!Q175+[2]Conference!Q175+[2]Education!Q175+[2]Grant!Q175+[2]Development!Q175+[2]Board!Q175+[2]Sections!Q175+[2]Awards!Q175+[2]Investments!Q175</f>
        <v>0</v>
      </c>
    </row>
    <row r="176" spans="1:18" ht="15" customHeight="1">
      <c r="A176" s="20" t="s">
        <v>192</v>
      </c>
      <c r="B176" s="20"/>
      <c r="C176" s="20"/>
      <c r="D176" s="7">
        <f t="shared" si="11"/>
        <v>4000</v>
      </c>
      <c r="F176" s="7">
        <f>[2]Admin!Q176</f>
        <v>4000</v>
      </c>
      <c r="G176" s="7">
        <f>[2]Publications!Q176</f>
        <v>0</v>
      </c>
      <c r="H176" s="7">
        <f>[2]Conference!Q176</f>
        <v>0</v>
      </c>
      <c r="I176" s="7">
        <f>[2]Education!Q176</f>
        <v>0</v>
      </c>
      <c r="J176" s="7">
        <f>[2]Grant!Q176</f>
        <v>0</v>
      </c>
      <c r="K176" s="7">
        <f>[2]Development!Q176</f>
        <v>0</v>
      </c>
      <c r="L176" s="7">
        <f>[2]Board!Q176</f>
        <v>0</v>
      </c>
      <c r="M176" s="7">
        <f>[2]Sections!Q176</f>
        <v>0</v>
      </c>
      <c r="N176" s="7">
        <f>[2]Awards!Q176</f>
        <v>0</v>
      </c>
      <c r="O176" s="7">
        <f>[2]Investments!Q176</f>
        <v>0</v>
      </c>
      <c r="R176" s="21">
        <f>[2]Admin!Q176+[2]Publications!Q176+[2]Conference!Q176+[2]Education!Q176+[2]Grant!Q176+[2]Development!Q176+[2]Board!Q176+[2]Sections!Q176+[2]Awards!Q176+[2]Investments!Q176</f>
        <v>4000</v>
      </c>
    </row>
    <row r="177" spans="1:18" ht="15" customHeight="1">
      <c r="A177" s="20" t="s">
        <v>193</v>
      </c>
      <c r="B177" s="20"/>
      <c r="C177" s="20"/>
      <c r="D177" s="7">
        <f t="shared" si="11"/>
        <v>0</v>
      </c>
      <c r="F177" s="7">
        <f>[2]Admin!Q177</f>
        <v>0</v>
      </c>
      <c r="G177" s="7">
        <f>[2]Publications!Q177</f>
        <v>0</v>
      </c>
      <c r="H177" s="7">
        <f>[2]Conference!Q177</f>
        <v>0</v>
      </c>
      <c r="I177" s="7">
        <f>[2]Education!Q177</f>
        <v>0</v>
      </c>
      <c r="J177" s="7">
        <f>[2]Grant!Q177</f>
        <v>0</v>
      </c>
      <c r="K177" s="7">
        <f>[2]Development!Q177</f>
        <v>0</v>
      </c>
      <c r="L177" s="7">
        <f>[2]Board!Q177</f>
        <v>0</v>
      </c>
      <c r="M177" s="7">
        <f>[2]Sections!Q177</f>
        <v>0</v>
      </c>
      <c r="N177" s="7">
        <f>[2]Awards!Q177</f>
        <v>0</v>
      </c>
      <c r="O177" s="7">
        <f>[2]Investments!Q177</f>
        <v>0</v>
      </c>
      <c r="R177" s="21">
        <f>[2]Admin!Q177+[2]Publications!Q177+[2]Conference!Q177+[2]Education!Q177+[2]Grant!Q177+[2]Development!Q177+[2]Board!Q177+[2]Sections!Q177+[2]Awards!Q177+[2]Investments!Q177</f>
        <v>0</v>
      </c>
    </row>
    <row r="178" spans="1:18" ht="15" customHeight="1">
      <c r="A178" s="20" t="s">
        <v>194</v>
      </c>
      <c r="B178" s="20"/>
      <c r="C178" s="20"/>
      <c r="D178" s="7">
        <f t="shared" si="11"/>
        <v>0</v>
      </c>
      <c r="F178" s="7">
        <f>[2]Admin!Q178</f>
        <v>0</v>
      </c>
      <c r="G178" s="7">
        <f>[2]Publications!Q178</f>
        <v>0</v>
      </c>
      <c r="H178" s="7">
        <f>[2]Conference!Q178</f>
        <v>0</v>
      </c>
      <c r="I178" s="7">
        <f>[2]Education!Q178</f>
        <v>0</v>
      </c>
      <c r="J178" s="7">
        <f>[2]Grant!Q178</f>
        <v>0</v>
      </c>
      <c r="K178" s="7">
        <f>[2]Development!Q178</f>
        <v>0</v>
      </c>
      <c r="L178" s="7">
        <f>[2]Board!Q178</f>
        <v>0</v>
      </c>
      <c r="M178" s="7">
        <f>[2]Sections!Q178</f>
        <v>0</v>
      </c>
      <c r="N178" s="7">
        <f>[2]Awards!Q178</f>
        <v>0</v>
      </c>
      <c r="O178" s="7">
        <f>[2]Investments!Q178</f>
        <v>0</v>
      </c>
      <c r="R178" s="21">
        <f>[2]Admin!Q178+[2]Publications!Q178+[2]Conference!Q178+[2]Education!Q178+[2]Grant!Q178+[2]Development!Q178+[2]Board!Q178+[2]Sections!Q178+[2]Awards!Q178+[2]Investments!Q178</f>
        <v>0</v>
      </c>
    </row>
    <row r="179" spans="1:18" ht="15" customHeight="1">
      <c r="A179" s="20" t="s">
        <v>195</v>
      </c>
      <c r="B179" s="20"/>
      <c r="C179" s="20"/>
      <c r="D179" s="7">
        <f t="shared" si="11"/>
        <v>0</v>
      </c>
      <c r="F179" s="7">
        <f>[2]Admin!Q179</f>
        <v>0</v>
      </c>
      <c r="G179" s="7">
        <f>[2]Publications!Q179</f>
        <v>0</v>
      </c>
      <c r="H179" s="7">
        <f>[2]Conference!Q179</f>
        <v>0</v>
      </c>
      <c r="I179" s="7">
        <f>[2]Education!Q179</f>
        <v>0</v>
      </c>
      <c r="J179" s="7">
        <f>[2]Grant!Q179</f>
        <v>0</v>
      </c>
      <c r="K179" s="7">
        <f>[2]Development!Q179</f>
        <v>0</v>
      </c>
      <c r="L179" s="7">
        <f>[2]Board!Q179</f>
        <v>0</v>
      </c>
      <c r="M179" s="7">
        <f>[2]Sections!Q179</f>
        <v>0</v>
      </c>
      <c r="N179" s="7">
        <f>[2]Awards!Q179</f>
        <v>0</v>
      </c>
      <c r="O179" s="7">
        <f>[2]Investments!Q179</f>
        <v>0</v>
      </c>
      <c r="R179" s="21">
        <f>[2]Admin!Q179+[2]Publications!Q179+[2]Conference!Q179+[2]Education!Q179+[2]Grant!Q179+[2]Development!Q179+[2]Board!Q179+[2]Sections!Q179+[2]Awards!Q179+[2]Investments!Q179</f>
        <v>0</v>
      </c>
    </row>
    <row r="180" spans="1:18" ht="15" customHeight="1">
      <c r="A180" s="20" t="s">
        <v>196</v>
      </c>
      <c r="B180" s="20"/>
      <c r="C180" s="20"/>
      <c r="D180" s="7">
        <f t="shared" si="11"/>
        <v>1250</v>
      </c>
      <c r="F180" s="7">
        <f>[2]Admin!Q180</f>
        <v>1250</v>
      </c>
      <c r="G180" s="7">
        <f>[2]Publications!Q180</f>
        <v>0</v>
      </c>
      <c r="H180" s="7">
        <f>[2]Conference!Q180</f>
        <v>0</v>
      </c>
      <c r="I180" s="7">
        <f>[2]Education!Q180</f>
        <v>0</v>
      </c>
      <c r="J180" s="7">
        <f>[2]Grant!Q180</f>
        <v>0</v>
      </c>
      <c r="K180" s="7">
        <f>[2]Development!Q180</f>
        <v>0</v>
      </c>
      <c r="L180" s="7">
        <f>[2]Board!Q180</f>
        <v>0</v>
      </c>
      <c r="M180" s="7">
        <f>[2]Sections!Q180</f>
        <v>0</v>
      </c>
      <c r="N180" s="7">
        <f>[2]Awards!Q180</f>
        <v>0</v>
      </c>
      <c r="O180" s="7">
        <f>[2]Investments!Q180</f>
        <v>0</v>
      </c>
      <c r="R180" s="21">
        <f>[2]Admin!Q180+[2]Publications!Q180+[2]Conference!Q180+[2]Education!Q180+[2]Grant!Q180+[2]Development!Q180+[2]Board!Q180+[2]Sections!Q180+[2]Awards!Q180+[2]Investments!Q180</f>
        <v>1250</v>
      </c>
    </row>
    <row r="181" spans="1:18" ht="15" customHeight="1">
      <c r="A181" s="20" t="s">
        <v>197</v>
      </c>
      <c r="B181" s="20"/>
      <c r="C181" s="20"/>
      <c r="D181" s="7">
        <f t="shared" si="11"/>
        <v>3000</v>
      </c>
      <c r="F181" s="7">
        <f>[2]Admin!Q181</f>
        <v>3000</v>
      </c>
      <c r="G181" s="7">
        <f>[2]Publications!Q181</f>
        <v>0</v>
      </c>
      <c r="H181" s="7">
        <f>[2]Conference!Q181</f>
        <v>0</v>
      </c>
      <c r="I181" s="7">
        <f>[2]Education!Q181</f>
        <v>0</v>
      </c>
      <c r="J181" s="7">
        <f>[2]Grant!Q181</f>
        <v>0</v>
      </c>
      <c r="K181" s="7">
        <f>[2]Development!Q181</f>
        <v>0</v>
      </c>
      <c r="L181" s="7">
        <f>[2]Board!Q181</f>
        <v>0</v>
      </c>
      <c r="M181" s="7">
        <f>[2]Sections!Q181</f>
        <v>0</v>
      </c>
      <c r="N181" s="7">
        <f>[2]Awards!Q181</f>
        <v>0</v>
      </c>
      <c r="O181" s="7">
        <f>[2]Investments!Q181</f>
        <v>0</v>
      </c>
      <c r="R181" s="21">
        <f>[2]Admin!Q181+[2]Publications!Q181+[2]Conference!Q181+[2]Education!Q181+[2]Grant!Q181+[2]Development!Q181+[2]Board!Q181+[2]Sections!Q181+[2]Awards!Q181+[2]Investments!Q181</f>
        <v>3000</v>
      </c>
    </row>
    <row r="182" spans="1:18" ht="15" customHeight="1">
      <c r="A182" s="20" t="s">
        <v>198</v>
      </c>
      <c r="B182" s="20"/>
      <c r="C182" s="20"/>
      <c r="D182" s="7">
        <f t="shared" si="11"/>
        <v>0</v>
      </c>
      <c r="F182" s="7">
        <f>[2]Admin!Q182</f>
        <v>0</v>
      </c>
      <c r="G182" s="7">
        <f>[2]Publications!Q182</f>
        <v>0</v>
      </c>
      <c r="H182" s="7">
        <f>[2]Conference!Q182</f>
        <v>0</v>
      </c>
      <c r="I182" s="7">
        <f>[2]Education!Q182</f>
        <v>0</v>
      </c>
      <c r="J182" s="7">
        <f>[2]Grant!Q182</f>
        <v>0</v>
      </c>
      <c r="K182" s="7">
        <f>[2]Development!Q182</f>
        <v>0</v>
      </c>
      <c r="L182" s="7">
        <f>[2]Board!Q182</f>
        <v>0</v>
      </c>
      <c r="M182" s="7">
        <f>[2]Sections!Q182</f>
        <v>0</v>
      </c>
      <c r="N182" s="7">
        <f>[2]Awards!Q182</f>
        <v>0</v>
      </c>
      <c r="O182" s="7">
        <f>[2]Investments!Q182</f>
        <v>0</v>
      </c>
      <c r="R182" s="21">
        <f>[2]Admin!Q182+[2]Publications!Q182+[2]Conference!Q182+[2]Education!Q182+[2]Grant!Q182+[2]Development!Q182+[2]Board!Q182+[2]Sections!Q182+[2]Awards!Q182+[2]Investments!Q182</f>
        <v>0</v>
      </c>
    </row>
    <row r="183" spans="1:18" ht="15" customHeight="1">
      <c r="A183" s="20" t="s">
        <v>199</v>
      </c>
      <c r="B183" s="20"/>
      <c r="C183" s="20"/>
      <c r="D183" s="7">
        <f t="shared" si="11"/>
        <v>0</v>
      </c>
      <c r="F183" s="7">
        <f>[2]Admin!Q183</f>
        <v>0</v>
      </c>
      <c r="G183" s="7">
        <f>[2]Publications!Q183</f>
        <v>0</v>
      </c>
      <c r="H183" s="7">
        <f>[2]Conference!Q183</f>
        <v>0</v>
      </c>
      <c r="I183" s="7">
        <f>[2]Education!Q183</f>
        <v>0</v>
      </c>
      <c r="J183" s="7">
        <f>[2]Grant!Q183</f>
        <v>0</v>
      </c>
      <c r="K183" s="7">
        <f>[2]Development!Q183</f>
        <v>0</v>
      </c>
      <c r="L183" s="7">
        <f>[2]Board!Q183</f>
        <v>0</v>
      </c>
      <c r="M183" s="7">
        <f>[2]Sections!Q183</f>
        <v>0</v>
      </c>
      <c r="N183" s="7">
        <f>[2]Awards!Q183</f>
        <v>0</v>
      </c>
      <c r="O183" s="7">
        <f>[2]Investments!Q183</f>
        <v>0</v>
      </c>
      <c r="R183" s="21">
        <f>[2]Admin!Q183+[2]Publications!Q183+[2]Conference!Q183+[2]Education!Q183+[2]Grant!Q183+[2]Development!Q183+[2]Board!Q183+[2]Sections!Q183+[2]Awards!Q183+[2]Investments!Q183</f>
        <v>0</v>
      </c>
    </row>
    <row r="184" spans="1:18" ht="15" customHeight="1">
      <c r="A184" s="20" t="s">
        <v>200</v>
      </c>
      <c r="B184" s="20"/>
      <c r="C184" s="20"/>
      <c r="D184" s="7">
        <f t="shared" si="11"/>
        <v>0</v>
      </c>
      <c r="F184" s="7">
        <f>[2]Admin!Q184</f>
        <v>0</v>
      </c>
      <c r="G184" s="7">
        <f>[2]Publications!Q184</f>
        <v>0</v>
      </c>
      <c r="H184" s="7">
        <f>[2]Conference!Q184</f>
        <v>0</v>
      </c>
      <c r="I184" s="7">
        <f>[2]Education!Q184</f>
        <v>0</v>
      </c>
      <c r="J184" s="7">
        <f>[2]Grant!Q184</f>
        <v>0</v>
      </c>
      <c r="K184" s="7">
        <f>[2]Development!Q184</f>
        <v>0</v>
      </c>
      <c r="L184" s="7">
        <f>[2]Board!Q184</f>
        <v>0</v>
      </c>
      <c r="M184" s="7">
        <f>[2]Sections!Q184</f>
        <v>0</v>
      </c>
      <c r="N184" s="7">
        <f>[2]Awards!Q184</f>
        <v>0</v>
      </c>
      <c r="O184" s="7">
        <f>[2]Investments!Q184</f>
        <v>0</v>
      </c>
      <c r="R184" s="21">
        <f>[2]Admin!Q184+[2]Publications!Q184+[2]Conference!Q184+[2]Education!Q184+[2]Grant!Q184+[2]Development!Q184+[2]Board!Q184+[2]Sections!Q184+[2]Awards!Q184+[2]Investments!Q184</f>
        <v>0</v>
      </c>
    </row>
    <row r="185" spans="1:18" ht="15" customHeight="1">
      <c r="A185" s="20" t="s">
        <v>201</v>
      </c>
      <c r="B185" s="20"/>
      <c r="C185" s="20"/>
      <c r="D185" s="7">
        <f t="shared" si="11"/>
        <v>3800</v>
      </c>
      <c r="F185" s="7">
        <f>[2]Admin!Q185</f>
        <v>3800</v>
      </c>
      <c r="G185" s="7">
        <f>[2]Publications!Q185</f>
        <v>0</v>
      </c>
      <c r="H185" s="7">
        <f>[2]Conference!Q185</f>
        <v>0</v>
      </c>
      <c r="I185" s="7">
        <f>[2]Education!Q185</f>
        <v>0</v>
      </c>
      <c r="J185" s="7">
        <f>[2]Grant!Q185</f>
        <v>0</v>
      </c>
      <c r="K185" s="7">
        <f>[2]Development!Q185</f>
        <v>0</v>
      </c>
      <c r="L185" s="7">
        <f>[2]Board!Q185</f>
        <v>0</v>
      </c>
      <c r="M185" s="7">
        <f>[2]Sections!Q185</f>
        <v>0</v>
      </c>
      <c r="N185" s="7">
        <f>[2]Awards!Q185</f>
        <v>0</v>
      </c>
      <c r="O185" s="7">
        <f>[2]Investments!Q185</f>
        <v>0</v>
      </c>
      <c r="R185" s="21">
        <f>[2]Admin!Q185+[2]Publications!Q185+[2]Conference!Q185+[2]Education!Q185+[2]Grant!Q185+[2]Development!Q185+[2]Board!Q185+[2]Sections!Q185+[2]Awards!Q185+[2]Investments!Q185</f>
        <v>3800</v>
      </c>
    </row>
    <row r="186" spans="1:18" ht="15" customHeight="1">
      <c r="A186" s="20" t="s">
        <v>202</v>
      </c>
      <c r="B186" s="20"/>
      <c r="C186" s="20"/>
      <c r="D186" s="7">
        <f t="shared" si="11"/>
        <v>4200</v>
      </c>
      <c r="F186" s="7">
        <f>[2]Admin!Q186</f>
        <v>4200</v>
      </c>
      <c r="G186" s="7">
        <f>[2]Publications!Q186</f>
        <v>0</v>
      </c>
      <c r="H186" s="7">
        <f>[2]Conference!Q186</f>
        <v>0</v>
      </c>
      <c r="I186" s="7">
        <f>[2]Education!Q186</f>
        <v>0</v>
      </c>
      <c r="J186" s="7">
        <f>[2]Grant!Q186</f>
        <v>0</v>
      </c>
      <c r="K186" s="7">
        <f>[2]Development!Q186</f>
        <v>0</v>
      </c>
      <c r="L186" s="7">
        <f>[2]Board!Q186</f>
        <v>0</v>
      </c>
      <c r="M186" s="7">
        <f>[2]Sections!Q186</f>
        <v>0</v>
      </c>
      <c r="N186" s="7">
        <f>[2]Awards!Q186</f>
        <v>0</v>
      </c>
      <c r="O186" s="7">
        <f>[2]Investments!Q186</f>
        <v>0</v>
      </c>
      <c r="R186" s="21">
        <f>[2]Admin!Q186+[2]Publications!Q186+[2]Conference!Q186+[2]Education!Q186+[2]Grant!Q186+[2]Development!Q186+[2]Board!Q186+[2]Sections!Q186+[2]Awards!Q186+[2]Investments!Q186</f>
        <v>4200</v>
      </c>
    </row>
    <row r="187" spans="1:18" ht="15" customHeight="1">
      <c r="A187" s="20" t="s">
        <v>203</v>
      </c>
      <c r="B187" s="20"/>
      <c r="C187" s="20"/>
      <c r="D187" s="7">
        <f t="shared" si="11"/>
        <v>0</v>
      </c>
      <c r="F187" s="7">
        <f>[2]Admin!Q187</f>
        <v>0</v>
      </c>
      <c r="G187" s="7">
        <f>[2]Publications!Q187</f>
        <v>0</v>
      </c>
      <c r="H187" s="7">
        <f>[2]Conference!Q187</f>
        <v>0</v>
      </c>
      <c r="I187" s="7">
        <f>[2]Education!Q187</f>
        <v>0</v>
      </c>
      <c r="J187" s="7">
        <f>[2]Grant!Q187</f>
        <v>0</v>
      </c>
      <c r="K187" s="7">
        <f>[2]Development!Q187</f>
        <v>0</v>
      </c>
      <c r="L187" s="7">
        <f>[2]Board!Q187</f>
        <v>0</v>
      </c>
      <c r="M187" s="7">
        <f>[2]Sections!Q187</f>
        <v>0</v>
      </c>
      <c r="N187" s="7">
        <f>[2]Awards!Q187</f>
        <v>0</v>
      </c>
      <c r="O187" s="7">
        <f>[2]Investments!Q187</f>
        <v>0</v>
      </c>
      <c r="R187" s="21">
        <f>[2]Admin!Q187+[2]Publications!Q187+[2]Conference!Q187+[2]Education!Q187+[2]Grant!Q187+[2]Development!Q187+[2]Board!Q187+[2]Sections!Q187+[2]Awards!Q187+[2]Investments!Q187</f>
        <v>0</v>
      </c>
    </row>
    <row r="188" spans="1:18" ht="15" customHeight="1">
      <c r="A188" s="20" t="s">
        <v>204</v>
      </c>
      <c r="B188" s="20"/>
      <c r="C188" s="20"/>
      <c r="D188" s="7">
        <f t="shared" si="11"/>
        <v>0</v>
      </c>
      <c r="F188" s="7">
        <f>[2]Admin!Q188</f>
        <v>0</v>
      </c>
      <c r="G188" s="7">
        <f>[2]Publications!Q188</f>
        <v>0</v>
      </c>
      <c r="H188" s="7">
        <f>[2]Conference!Q188</f>
        <v>0</v>
      </c>
      <c r="I188" s="7">
        <f>[2]Education!Q188</f>
        <v>0</v>
      </c>
      <c r="J188" s="7">
        <f>[2]Grant!Q188</f>
        <v>0</v>
      </c>
      <c r="K188" s="7">
        <f>[2]Development!Q188</f>
        <v>0</v>
      </c>
      <c r="L188" s="7">
        <f>[2]Board!Q188</f>
        <v>0</v>
      </c>
      <c r="M188" s="7">
        <f>[2]Sections!Q188</f>
        <v>0</v>
      </c>
      <c r="N188" s="7">
        <f>[2]Awards!Q188</f>
        <v>0</v>
      </c>
      <c r="O188" s="7">
        <f>[2]Investments!Q188</f>
        <v>0</v>
      </c>
      <c r="R188" s="21">
        <f>[2]Admin!Q188+[2]Publications!Q188+[2]Conference!Q188+[2]Education!Q188+[2]Grant!Q188+[2]Development!Q188+[2]Board!Q188+[2]Sections!Q188+[2]Awards!Q188+[2]Investments!Q188</f>
        <v>0</v>
      </c>
    </row>
    <row r="189" spans="1:18" ht="15" customHeight="1">
      <c r="A189" s="22" t="s">
        <v>205</v>
      </c>
      <c r="B189" s="22"/>
      <c r="C189" s="22"/>
      <c r="D189" s="23">
        <f t="shared" ref="D189:Q189" si="15">(((((((((((((D175)+(D176))+(D177))+(D178))+(D179))+(D180))+(D181))+(D182))+(D183))+(D184))+(D185))+(D186))+(D187))+(D188)</f>
        <v>16250</v>
      </c>
      <c r="E189" s="23"/>
      <c r="F189" s="23">
        <f t="shared" si="15"/>
        <v>16250</v>
      </c>
      <c r="G189" s="23">
        <f t="shared" si="15"/>
        <v>0</v>
      </c>
      <c r="H189" s="23">
        <f>(((((((((((((H175)+(H176))+(H177))+(H178))+(H179))+(H180))+(H181))+(H182))+(H183))+(H184))+(H185))+(H186))+(H187))+(H188)</f>
        <v>0</v>
      </c>
      <c r="I189" s="23">
        <f t="shared" si="15"/>
        <v>0</v>
      </c>
      <c r="J189" s="23">
        <f t="shared" si="15"/>
        <v>0</v>
      </c>
      <c r="K189" s="23">
        <f>(((((((((((((K175)+(K176))+(K177))+(K178))+(K179))+(K180))+(K181))+(K182))+(K183))+(K184))+(K185))+(K186))+(K187))+(K188)</f>
        <v>0</v>
      </c>
      <c r="L189" s="23">
        <f t="shared" si="15"/>
        <v>0</v>
      </c>
      <c r="M189" s="23">
        <f>(((((((((((((M175)+(M176))+(M177))+(M178))+(M179))+(M180))+(M181))+(M182))+(M183))+(M184))+(M185))+(M186))+(M187))+(M188)</f>
        <v>0</v>
      </c>
      <c r="N189" s="23">
        <f>(((((((((((((N175)+(N176))+(N177))+(N178))+(N179))+(N180))+(N181))+(N182))+(N183))+(N184))+(N185))+(N186))+(N187))+(N188)</f>
        <v>0</v>
      </c>
      <c r="O189" s="23">
        <f t="shared" si="15"/>
        <v>0</v>
      </c>
      <c r="P189" s="23">
        <f t="shared" si="15"/>
        <v>0</v>
      </c>
      <c r="Q189" s="23">
        <f t="shared" si="15"/>
        <v>0</v>
      </c>
      <c r="R189" s="23">
        <f>(((((((((((((R175)+(R176))+(R177))+(R178))+(R179))+(R180))+(R181))+(R182))+(R183))+(R184))+(R185))+(R186))+(R187))+(R188)</f>
        <v>16250</v>
      </c>
    </row>
    <row r="190" spans="1:18" ht="15" customHeight="1">
      <c r="A190" s="20" t="s">
        <v>206</v>
      </c>
      <c r="B190" s="20"/>
      <c r="C190" s="20"/>
      <c r="D190" s="7">
        <f t="shared" si="11"/>
        <v>0</v>
      </c>
      <c r="F190" s="7">
        <f>[2]Admin!Q190</f>
        <v>0</v>
      </c>
      <c r="G190" s="7">
        <f>[2]Publications!Q190</f>
        <v>0</v>
      </c>
      <c r="H190" s="7">
        <f>[2]Conference!Q190</f>
        <v>0</v>
      </c>
      <c r="I190" s="7">
        <f>[2]Education!Q190</f>
        <v>0</v>
      </c>
      <c r="J190" s="7">
        <f>[2]Grant!Q190</f>
        <v>0</v>
      </c>
      <c r="K190" s="7">
        <f>[2]Development!Q190</f>
        <v>0</v>
      </c>
      <c r="L190" s="7">
        <f>[2]Board!Q190</f>
        <v>0</v>
      </c>
      <c r="M190" s="7">
        <f>[2]Sections!Q190</f>
        <v>0</v>
      </c>
      <c r="N190" s="7">
        <f>[2]Awards!Q190</f>
        <v>0</v>
      </c>
      <c r="O190" s="7">
        <f>[2]Investments!Q190</f>
        <v>0</v>
      </c>
      <c r="R190" s="21"/>
    </row>
    <row r="191" spans="1:18" ht="15" customHeight="1">
      <c r="A191" s="20" t="s">
        <v>207</v>
      </c>
      <c r="B191" s="20"/>
      <c r="C191" s="20"/>
      <c r="D191" s="7">
        <f t="shared" si="11"/>
        <v>0</v>
      </c>
      <c r="F191" s="7">
        <f>[2]Admin!Q191</f>
        <v>0</v>
      </c>
      <c r="G191" s="7">
        <f>[2]Publications!Q191</f>
        <v>0</v>
      </c>
      <c r="H191" s="7">
        <f>[2]Conference!Q191</f>
        <v>0</v>
      </c>
      <c r="I191" s="7">
        <f>[2]Education!Q191</f>
        <v>0</v>
      </c>
      <c r="J191" s="7">
        <f>[2]Grant!Q191</f>
        <v>0</v>
      </c>
      <c r="K191" s="7">
        <f>[2]Development!Q191</f>
        <v>0</v>
      </c>
      <c r="L191" s="7">
        <f>[2]Board!Q191</f>
        <v>0</v>
      </c>
      <c r="M191" s="7">
        <f>[2]Sections!Q191</f>
        <v>0</v>
      </c>
      <c r="N191" s="7">
        <f>[2]Awards!Q191</f>
        <v>0</v>
      </c>
      <c r="O191" s="7">
        <f>[2]Investments!Q191</f>
        <v>0</v>
      </c>
      <c r="R191" s="21"/>
    </row>
    <row r="192" spans="1:18" ht="15" customHeight="1">
      <c r="A192" s="20" t="s">
        <v>208</v>
      </c>
      <c r="B192" s="20"/>
      <c r="C192" s="20"/>
      <c r="D192" s="7">
        <f t="shared" si="11"/>
        <v>0</v>
      </c>
      <c r="F192" s="7">
        <f>[2]Admin!Q192</f>
        <v>0</v>
      </c>
      <c r="G192" s="7">
        <f>[2]Publications!Q192</f>
        <v>0</v>
      </c>
      <c r="H192" s="7">
        <f>[2]Conference!Q192</f>
        <v>0</v>
      </c>
      <c r="I192" s="7">
        <f>[2]Education!Q192</f>
        <v>0</v>
      </c>
      <c r="J192" s="7">
        <f>[2]Grant!Q192</f>
        <v>0</v>
      </c>
      <c r="K192" s="7">
        <f>[2]Development!Q192</f>
        <v>0</v>
      </c>
      <c r="L192" s="7">
        <f>[2]Board!Q192</f>
        <v>0</v>
      </c>
      <c r="M192" s="7">
        <f>[2]Sections!Q192</f>
        <v>0</v>
      </c>
      <c r="N192" s="7">
        <f>[2]Awards!Q192</f>
        <v>0</v>
      </c>
      <c r="O192" s="7">
        <f>[2]Investments!Q192</f>
        <v>0</v>
      </c>
      <c r="R192" s="21"/>
    </row>
    <row r="193" spans="1:18" ht="15" customHeight="1">
      <c r="A193" s="20" t="s">
        <v>209</v>
      </c>
      <c r="B193" s="20"/>
      <c r="C193" s="20"/>
      <c r="D193" s="7">
        <f t="shared" si="11"/>
        <v>0</v>
      </c>
      <c r="F193" s="7">
        <f>[2]Admin!Q193</f>
        <v>0</v>
      </c>
      <c r="G193" s="7">
        <f>[2]Publications!Q193</f>
        <v>0</v>
      </c>
      <c r="H193" s="7">
        <f>[2]Conference!Q193</f>
        <v>0</v>
      </c>
      <c r="I193" s="7">
        <f>[2]Education!Q193</f>
        <v>0</v>
      </c>
      <c r="J193" s="7">
        <f>[2]Grant!Q193</f>
        <v>0</v>
      </c>
      <c r="K193" s="7">
        <f>[2]Development!Q193</f>
        <v>0</v>
      </c>
      <c r="L193" s="7">
        <f>[2]Board!Q193</f>
        <v>0</v>
      </c>
      <c r="M193" s="7">
        <f>[2]Sections!Q193</f>
        <v>0</v>
      </c>
      <c r="N193" s="7">
        <f>[2]Awards!Q193</f>
        <v>0</v>
      </c>
      <c r="O193" s="7">
        <f>[2]Investments!Q193</f>
        <v>0</v>
      </c>
      <c r="R193" s="21"/>
    </row>
    <row r="194" spans="1:18" ht="15" customHeight="1">
      <c r="A194" s="20" t="s">
        <v>210</v>
      </c>
      <c r="B194" s="20"/>
      <c r="C194" s="20"/>
      <c r="D194" s="7">
        <f t="shared" si="11"/>
        <v>0</v>
      </c>
      <c r="F194" s="7">
        <f>[2]Admin!Q194</f>
        <v>0</v>
      </c>
      <c r="G194" s="7">
        <f>[2]Publications!Q194</f>
        <v>0</v>
      </c>
      <c r="H194" s="7">
        <f>[2]Conference!Q194</f>
        <v>0</v>
      </c>
      <c r="I194" s="7">
        <f>[2]Education!Q194</f>
        <v>0</v>
      </c>
      <c r="J194" s="7">
        <f>[2]Grant!Q194</f>
        <v>0</v>
      </c>
      <c r="K194" s="7">
        <f>[2]Development!Q194</f>
        <v>0</v>
      </c>
      <c r="L194" s="7">
        <f>[2]Board!Q194</f>
        <v>0</v>
      </c>
      <c r="M194" s="7">
        <f>[2]Sections!Q194</f>
        <v>0</v>
      </c>
      <c r="N194" s="7">
        <f>[2]Awards!Q194</f>
        <v>0</v>
      </c>
      <c r="O194" s="7">
        <f>[2]Investments!Q194</f>
        <v>0</v>
      </c>
      <c r="R194" s="21"/>
    </row>
    <row r="195" spans="1:18" ht="15" customHeight="1">
      <c r="A195" s="20" t="s">
        <v>211</v>
      </c>
      <c r="B195" s="20"/>
      <c r="C195" s="20"/>
      <c r="D195" s="7">
        <f t="shared" si="11"/>
        <v>0</v>
      </c>
      <c r="F195" s="7">
        <f>[2]Admin!Q195</f>
        <v>0</v>
      </c>
      <c r="G195" s="7">
        <f>[2]Publications!Q195</f>
        <v>0</v>
      </c>
      <c r="H195" s="7">
        <f>[2]Conference!Q195</f>
        <v>0</v>
      </c>
      <c r="I195" s="7">
        <f>[2]Education!Q195</f>
        <v>0</v>
      </c>
      <c r="J195" s="7">
        <f>[2]Grant!Q195</f>
        <v>0</v>
      </c>
      <c r="K195" s="7">
        <f>[2]Development!Q195</f>
        <v>0</v>
      </c>
      <c r="L195" s="7">
        <f>[2]Board!Q195</f>
        <v>0</v>
      </c>
      <c r="M195" s="7">
        <f>[2]Sections!Q195</f>
        <v>0</v>
      </c>
      <c r="N195" s="7">
        <f>[2]Awards!Q195</f>
        <v>0</v>
      </c>
      <c r="O195" s="7">
        <f>[2]Investments!Q195</f>
        <v>0</v>
      </c>
      <c r="R195" s="21"/>
    </row>
    <row r="196" spans="1:18" ht="15" customHeight="1">
      <c r="A196" s="22" t="s">
        <v>212</v>
      </c>
      <c r="B196" s="22"/>
      <c r="C196" s="22"/>
      <c r="D196" s="7">
        <f t="shared" si="11"/>
        <v>0</v>
      </c>
      <c r="F196" s="7">
        <f>[2]Admin!Q196</f>
        <v>0</v>
      </c>
      <c r="G196" s="7">
        <f>[2]Publications!Q196</f>
        <v>0</v>
      </c>
      <c r="H196" s="7">
        <f>[2]Conference!Q196</f>
        <v>0</v>
      </c>
      <c r="I196" s="7">
        <f>[2]Education!Q196</f>
        <v>0</v>
      </c>
      <c r="J196" s="7">
        <f>[2]Grant!Q196</f>
        <v>0</v>
      </c>
      <c r="K196" s="7">
        <f>[2]Development!Q196</f>
        <v>0</v>
      </c>
      <c r="L196" s="7">
        <f>[2]Board!Q196</f>
        <v>0</v>
      </c>
      <c r="M196" s="7">
        <f>[2]Sections!Q196</f>
        <v>0</v>
      </c>
      <c r="N196" s="7">
        <f>[2]Awards!Q196</f>
        <v>0</v>
      </c>
      <c r="O196" s="7">
        <f>[2]Investments!Q196</f>
        <v>0</v>
      </c>
      <c r="R196" s="23">
        <f>(((((R190)+(R191))+(R192))+(R193))+(R194))+(R195)</f>
        <v>0</v>
      </c>
    </row>
    <row r="197" spans="1:18" ht="15" customHeight="1">
      <c r="A197" s="20" t="s">
        <v>213</v>
      </c>
      <c r="B197" s="20"/>
      <c r="C197" s="20"/>
      <c r="D197" s="7">
        <f t="shared" si="11"/>
        <v>0</v>
      </c>
      <c r="F197" s="7">
        <f>[2]Admin!Q197</f>
        <v>0</v>
      </c>
      <c r="G197" s="7">
        <f>[2]Publications!Q197</f>
        <v>0</v>
      </c>
      <c r="H197" s="7">
        <f>[2]Conference!Q197</f>
        <v>0</v>
      </c>
      <c r="I197" s="7">
        <f>[2]Education!Q197</f>
        <v>0</v>
      </c>
      <c r="J197" s="7">
        <f>[2]Grant!Q197</f>
        <v>0</v>
      </c>
      <c r="K197" s="7">
        <f>[2]Development!Q197</f>
        <v>0</v>
      </c>
      <c r="L197" s="7">
        <f>[2]Board!Q197</f>
        <v>0</v>
      </c>
      <c r="M197" s="7">
        <f>[2]Sections!Q197</f>
        <v>0</v>
      </c>
      <c r="N197" s="7">
        <f>[2]Awards!Q197</f>
        <v>0</v>
      </c>
      <c r="O197" s="7">
        <f>[2]Investments!Q197</f>
        <v>0</v>
      </c>
      <c r="R197" s="21">
        <f>[2]Admin!Q197+[2]Publications!Q197+[2]Conference!Q197+[2]Education!Q197+[2]Grant!Q197+[2]Development!Q197+[2]Board!Q197+[2]Sections!Q197+[2]Awards!Q197+[2]Investments!Q197</f>
        <v>0</v>
      </c>
    </row>
    <row r="198" spans="1:18" ht="15" customHeight="1">
      <c r="A198" s="20" t="s">
        <v>214</v>
      </c>
      <c r="B198" s="20"/>
      <c r="C198" s="20"/>
      <c r="D198" s="7">
        <f t="shared" si="11"/>
        <v>22000</v>
      </c>
      <c r="F198" s="7">
        <f>[2]Admin!Q198</f>
        <v>22000</v>
      </c>
      <c r="G198" s="7">
        <f>[2]Publications!Q198</f>
        <v>0</v>
      </c>
      <c r="H198" s="7">
        <f>[2]Conference!Q198</f>
        <v>0</v>
      </c>
      <c r="I198" s="7">
        <f>[2]Education!Q198</f>
        <v>0</v>
      </c>
      <c r="J198" s="7">
        <f>[2]Grant!Q198</f>
        <v>0</v>
      </c>
      <c r="K198" s="7">
        <f>[2]Development!Q198</f>
        <v>0</v>
      </c>
      <c r="L198" s="7">
        <f>[2]Board!Q198</f>
        <v>0</v>
      </c>
      <c r="M198" s="7">
        <f>[2]Sections!Q198</f>
        <v>0</v>
      </c>
      <c r="N198" s="7">
        <f>[2]Awards!Q198</f>
        <v>0</v>
      </c>
      <c r="O198" s="7">
        <f>[2]Investments!Q198</f>
        <v>0</v>
      </c>
      <c r="R198" s="21">
        <f>[2]Admin!Q198+[2]Publications!Q198+[2]Conference!Q198+[2]Education!Q198+[2]Grant!Q198+[2]Development!Q198+[2]Board!Q198+[2]Sections!Q198+[2]Awards!Q198+[2]Investments!Q198</f>
        <v>22000</v>
      </c>
    </row>
    <row r="199" spans="1:18" ht="15" customHeight="1">
      <c r="A199" s="20" t="s">
        <v>215</v>
      </c>
      <c r="B199" s="20"/>
      <c r="C199" s="20"/>
      <c r="D199" s="7">
        <f t="shared" si="11"/>
        <v>2400</v>
      </c>
      <c r="F199" s="7">
        <f>[2]Admin!Q199</f>
        <v>2400</v>
      </c>
      <c r="G199" s="7">
        <f>[2]Publications!Q199</f>
        <v>0</v>
      </c>
      <c r="H199" s="7">
        <f>[2]Conference!Q199</f>
        <v>0</v>
      </c>
      <c r="I199" s="7">
        <f>[2]Education!Q199</f>
        <v>0</v>
      </c>
      <c r="J199" s="7">
        <f>[2]Grant!Q199</f>
        <v>0</v>
      </c>
      <c r="K199" s="7">
        <f>[2]Development!Q199</f>
        <v>0</v>
      </c>
      <c r="L199" s="7">
        <f>[2]Board!Q199</f>
        <v>0</v>
      </c>
      <c r="M199" s="7">
        <f>[2]Sections!Q199</f>
        <v>0</v>
      </c>
      <c r="N199" s="7">
        <f>[2]Awards!Q199</f>
        <v>0</v>
      </c>
      <c r="O199" s="7">
        <f>[2]Investments!Q199</f>
        <v>0</v>
      </c>
      <c r="R199" s="21">
        <f>[2]Admin!Q199+[2]Publications!Q199+[2]Conference!Q199+[2]Education!Q199+[2]Grant!Q199+[2]Development!Q199+[2]Board!Q199+[2]Sections!Q199+[2]Awards!Q199+[2]Investments!Q199</f>
        <v>2400</v>
      </c>
    </row>
    <row r="200" spans="1:18" ht="15" customHeight="1">
      <c r="A200" s="20" t="s">
        <v>216</v>
      </c>
      <c r="B200" s="20"/>
      <c r="C200" s="20"/>
      <c r="D200" s="7">
        <f t="shared" ref="D200:D263" si="16">SUM(F200:O200)</f>
        <v>500</v>
      </c>
      <c r="F200" s="7">
        <f>[2]Admin!Q200</f>
        <v>500</v>
      </c>
      <c r="G200" s="7">
        <f>[2]Publications!Q200</f>
        <v>0</v>
      </c>
      <c r="H200" s="7">
        <f>[2]Conference!Q200</f>
        <v>0</v>
      </c>
      <c r="I200" s="7">
        <f>[2]Education!Q200</f>
        <v>0</v>
      </c>
      <c r="J200" s="7">
        <f>[2]Grant!Q200</f>
        <v>0</v>
      </c>
      <c r="K200" s="7">
        <f>[2]Development!Q200</f>
        <v>0</v>
      </c>
      <c r="L200" s="7">
        <f>[2]Board!Q200</f>
        <v>0</v>
      </c>
      <c r="M200" s="7">
        <f>[2]Sections!Q200</f>
        <v>0</v>
      </c>
      <c r="N200" s="7">
        <f>[2]Awards!Q200</f>
        <v>0</v>
      </c>
      <c r="O200" s="7">
        <f>[2]Investments!Q200</f>
        <v>0</v>
      </c>
      <c r="R200" s="21">
        <f>[2]Admin!Q200+[2]Publications!Q200+[2]Conference!Q200+[2]Education!Q200+[2]Grant!Q200+[2]Development!Q200+[2]Board!Q200+[2]Sections!Q200+[2]Awards!Q200+[2]Investments!Q200</f>
        <v>500</v>
      </c>
    </row>
    <row r="201" spans="1:18" ht="15" customHeight="1">
      <c r="A201" s="20" t="s">
        <v>217</v>
      </c>
      <c r="B201" s="20"/>
      <c r="C201" s="20"/>
      <c r="D201" s="7">
        <f t="shared" si="16"/>
        <v>0</v>
      </c>
      <c r="F201" s="7">
        <f>[2]Admin!Q201</f>
        <v>0</v>
      </c>
      <c r="G201" s="7">
        <f>[2]Publications!Q201</f>
        <v>0</v>
      </c>
      <c r="H201" s="7">
        <f>[2]Conference!Q201</f>
        <v>0</v>
      </c>
      <c r="I201" s="7">
        <f>[2]Education!Q201</f>
        <v>0</v>
      </c>
      <c r="J201" s="7">
        <f>[2]Grant!Q201</f>
        <v>0</v>
      </c>
      <c r="K201" s="7">
        <f>[2]Development!Q201</f>
        <v>0</v>
      </c>
      <c r="L201" s="7">
        <f>[2]Board!Q201</f>
        <v>0</v>
      </c>
      <c r="M201" s="7">
        <f>[2]Sections!Q201</f>
        <v>0</v>
      </c>
      <c r="N201" s="7">
        <f>[2]Awards!Q201</f>
        <v>0</v>
      </c>
      <c r="O201" s="7">
        <f>[2]Investments!Q201</f>
        <v>0</v>
      </c>
      <c r="R201" s="21">
        <f>[2]Admin!Q201+[2]Publications!Q201+[2]Conference!Q201+[2]Education!Q201+[2]Grant!Q201+[2]Development!Q201+[2]Board!Q201+[2]Sections!Q201+[2]Awards!Q201+[2]Investments!Q201</f>
        <v>0</v>
      </c>
    </row>
    <row r="202" spans="1:18" ht="15" customHeight="1">
      <c r="A202" s="20" t="s">
        <v>218</v>
      </c>
      <c r="B202" s="20"/>
      <c r="C202" s="20"/>
      <c r="D202" s="7">
        <f t="shared" si="16"/>
        <v>500</v>
      </c>
      <c r="F202" s="7">
        <f>[2]Admin!Q202</f>
        <v>500</v>
      </c>
      <c r="G202" s="7">
        <f>[2]Publications!Q202</f>
        <v>0</v>
      </c>
      <c r="H202" s="7">
        <f>[2]Conference!Q202</f>
        <v>0</v>
      </c>
      <c r="I202" s="7">
        <f>[2]Education!Q202</f>
        <v>0</v>
      </c>
      <c r="J202" s="7">
        <f>[2]Grant!Q202</f>
        <v>0</v>
      </c>
      <c r="K202" s="7">
        <f>[2]Development!Q202</f>
        <v>0</v>
      </c>
      <c r="L202" s="7">
        <f>[2]Board!Q202</f>
        <v>0</v>
      </c>
      <c r="M202" s="7">
        <f>[2]Sections!Q202</f>
        <v>0</v>
      </c>
      <c r="N202" s="7">
        <f>[2]Awards!Q202</f>
        <v>0</v>
      </c>
      <c r="O202" s="7">
        <f>[2]Investments!Q202</f>
        <v>0</v>
      </c>
      <c r="R202" s="21">
        <f>[2]Admin!Q202+[2]Publications!Q202+[2]Conference!Q202+[2]Education!Q202+[2]Grant!Q202+[2]Development!Q202+[2]Board!Q202+[2]Sections!Q202+[2]Awards!Q202+[2]Investments!Q202</f>
        <v>500</v>
      </c>
    </row>
    <row r="203" spans="1:18" ht="15" customHeight="1">
      <c r="A203" s="20" t="s">
        <v>219</v>
      </c>
      <c r="B203" s="20"/>
      <c r="C203" s="20"/>
      <c r="D203" s="7">
        <f t="shared" si="16"/>
        <v>0</v>
      </c>
      <c r="F203" s="7">
        <f>[2]Admin!Q203</f>
        <v>0</v>
      </c>
      <c r="G203" s="7">
        <f>[2]Publications!Q203</f>
        <v>0</v>
      </c>
      <c r="H203" s="7">
        <f>[2]Conference!Q203</f>
        <v>0</v>
      </c>
      <c r="I203" s="7">
        <f>[2]Education!Q203</f>
        <v>0</v>
      </c>
      <c r="J203" s="7">
        <f>[2]Grant!Q203</f>
        <v>0</v>
      </c>
      <c r="K203" s="7">
        <f>[2]Development!Q203</f>
        <v>0</v>
      </c>
      <c r="L203" s="7">
        <f>[2]Board!Q203</f>
        <v>0</v>
      </c>
      <c r="M203" s="7">
        <f>[2]Sections!Q203</f>
        <v>0</v>
      </c>
      <c r="N203" s="7">
        <f>[2]Awards!Q203</f>
        <v>0</v>
      </c>
      <c r="O203" s="7">
        <f>[2]Investments!Q203</f>
        <v>0</v>
      </c>
      <c r="R203" s="21">
        <f>[2]Admin!Q203+[2]Publications!Q203+[2]Conference!Q203+[2]Education!Q203+[2]Grant!Q203+[2]Development!Q203+[2]Board!Q203+[2]Sections!Q203+[2]Awards!Q203+[2]Investments!Q203</f>
        <v>0</v>
      </c>
    </row>
    <row r="204" spans="1:18" ht="15" customHeight="1">
      <c r="A204" s="20" t="s">
        <v>220</v>
      </c>
      <c r="B204" s="20"/>
      <c r="C204" s="20"/>
      <c r="D204" s="7">
        <f t="shared" si="16"/>
        <v>1400</v>
      </c>
      <c r="F204" s="7">
        <f>[2]Admin!Q204</f>
        <v>1400</v>
      </c>
      <c r="G204" s="7">
        <f>[2]Publications!Q204</f>
        <v>0</v>
      </c>
      <c r="H204" s="7">
        <f>[2]Conference!Q204</f>
        <v>0</v>
      </c>
      <c r="I204" s="7">
        <f>[2]Education!Q204</f>
        <v>0</v>
      </c>
      <c r="J204" s="7">
        <f>[2]Grant!Q204</f>
        <v>0</v>
      </c>
      <c r="K204" s="7">
        <f>[2]Development!Q204</f>
        <v>0</v>
      </c>
      <c r="L204" s="7">
        <f>[2]Board!Q204</f>
        <v>0</v>
      </c>
      <c r="M204" s="7">
        <f>[2]Sections!Q204</f>
        <v>0</v>
      </c>
      <c r="N204" s="7">
        <f>[2]Awards!Q204</f>
        <v>0</v>
      </c>
      <c r="O204" s="7">
        <f>[2]Investments!Q204</f>
        <v>0</v>
      </c>
      <c r="R204" s="21">
        <f>[2]Admin!Q204+[2]Publications!Q204+[2]Conference!Q204+[2]Education!Q204+[2]Grant!Q204+[2]Development!Q204+[2]Board!Q204+[2]Sections!Q204+[2]Awards!Q204+[2]Investments!Q204</f>
        <v>1400</v>
      </c>
    </row>
    <row r="205" spans="1:18" ht="15" customHeight="1">
      <c r="A205" s="20" t="s">
        <v>221</v>
      </c>
      <c r="B205" s="20"/>
      <c r="C205" s="20"/>
      <c r="D205" s="7">
        <f t="shared" si="16"/>
        <v>9000</v>
      </c>
      <c r="F205" s="7">
        <f>[2]Admin!Q205</f>
        <v>9000</v>
      </c>
      <c r="G205" s="7">
        <f>[2]Publications!Q205</f>
        <v>0</v>
      </c>
      <c r="H205" s="7">
        <f>[2]Conference!Q205</f>
        <v>0</v>
      </c>
      <c r="I205" s="7">
        <f>[2]Education!Q205</f>
        <v>0</v>
      </c>
      <c r="J205" s="7">
        <f>[2]Grant!Q205</f>
        <v>0</v>
      </c>
      <c r="K205" s="7">
        <f>[2]Development!Q205</f>
        <v>0</v>
      </c>
      <c r="L205" s="7">
        <f>[2]Board!Q205</f>
        <v>0</v>
      </c>
      <c r="M205" s="7">
        <f>[2]Sections!Q205</f>
        <v>0</v>
      </c>
      <c r="N205" s="7">
        <f>[2]Awards!Q205</f>
        <v>0</v>
      </c>
      <c r="O205" s="7">
        <f>[2]Investments!Q205</f>
        <v>0</v>
      </c>
      <c r="R205" s="21">
        <f>[2]Admin!Q205+[2]Publications!Q205+[2]Conference!Q205+[2]Education!Q205+[2]Grant!Q205+[2]Development!Q205+[2]Board!Q205+[2]Sections!Q205+[2]Awards!Q205+[2]Investments!Q205</f>
        <v>9000</v>
      </c>
    </row>
    <row r="206" spans="1:18" ht="15" customHeight="1">
      <c r="A206" s="20" t="s">
        <v>222</v>
      </c>
      <c r="B206" s="20"/>
      <c r="C206" s="20"/>
      <c r="D206" s="7">
        <f t="shared" si="16"/>
        <v>800</v>
      </c>
      <c r="F206" s="7">
        <f>[2]Admin!Q206</f>
        <v>800</v>
      </c>
      <c r="G206" s="7">
        <f>[2]Publications!Q206</f>
        <v>0</v>
      </c>
      <c r="H206" s="7">
        <f>[2]Conference!Q206</f>
        <v>0</v>
      </c>
      <c r="I206" s="7">
        <f>[2]Education!Q206</f>
        <v>0</v>
      </c>
      <c r="J206" s="7">
        <f>[2]Grant!Q206</f>
        <v>0</v>
      </c>
      <c r="K206" s="7">
        <f>[2]Development!Q206</f>
        <v>0</v>
      </c>
      <c r="L206" s="7">
        <f>[2]Board!Q206</f>
        <v>0</v>
      </c>
      <c r="M206" s="7">
        <f>[2]Sections!Q206</f>
        <v>0</v>
      </c>
      <c r="N206" s="7">
        <f>[2]Awards!Q206</f>
        <v>0</v>
      </c>
      <c r="O206" s="7">
        <f>[2]Investments!Q206</f>
        <v>0</v>
      </c>
      <c r="R206" s="21">
        <f>[2]Admin!Q206+[2]Publications!Q206+[2]Conference!Q206+[2]Education!Q206+[2]Grant!Q206+[2]Development!Q206+[2]Board!Q206+[2]Sections!Q206+[2]Awards!Q206+[2]Investments!Q206</f>
        <v>800</v>
      </c>
    </row>
    <row r="207" spans="1:18" ht="15" customHeight="1">
      <c r="A207" s="20" t="s">
        <v>223</v>
      </c>
      <c r="B207" s="20"/>
      <c r="C207" s="20"/>
      <c r="D207" s="7">
        <f t="shared" si="16"/>
        <v>0</v>
      </c>
      <c r="F207" s="7">
        <f>[2]Admin!Q207</f>
        <v>0</v>
      </c>
      <c r="G207" s="7">
        <f>[2]Publications!Q207</f>
        <v>0</v>
      </c>
      <c r="H207" s="7">
        <f>[2]Conference!Q207</f>
        <v>0</v>
      </c>
      <c r="I207" s="7">
        <f>[2]Education!Q207</f>
        <v>0</v>
      </c>
      <c r="J207" s="7">
        <f>[2]Grant!Q207</f>
        <v>0</v>
      </c>
      <c r="K207" s="7">
        <f>[2]Development!Q207</f>
        <v>0</v>
      </c>
      <c r="L207" s="7">
        <f>[2]Board!Q207</f>
        <v>0</v>
      </c>
      <c r="M207" s="7">
        <f>[2]Sections!Q207</f>
        <v>0</v>
      </c>
      <c r="N207" s="7">
        <f>[2]Awards!Q207</f>
        <v>0</v>
      </c>
      <c r="O207" s="7">
        <f>[2]Investments!Q207</f>
        <v>0</v>
      </c>
      <c r="R207" s="21">
        <f>[2]Admin!Q207+[2]Publications!Q207+[2]Conference!Q207+[2]Education!Q207+[2]Grant!Q207+[2]Development!Q207+[2]Board!Q207+[2]Sections!Q207+[2]Awards!Q207+[2]Investments!Q207</f>
        <v>0</v>
      </c>
    </row>
    <row r="208" spans="1:18" ht="15" customHeight="1">
      <c r="A208" s="20" t="s">
        <v>224</v>
      </c>
      <c r="B208" s="20"/>
      <c r="C208" s="20"/>
      <c r="D208" s="7">
        <f t="shared" si="16"/>
        <v>8500</v>
      </c>
      <c r="F208" s="7">
        <f>[2]Admin!Q208</f>
        <v>8500</v>
      </c>
      <c r="G208" s="7">
        <f>[2]Publications!Q208</f>
        <v>0</v>
      </c>
      <c r="H208" s="7">
        <f>[2]Conference!Q208</f>
        <v>0</v>
      </c>
      <c r="I208" s="7">
        <f>[2]Education!Q208</f>
        <v>0</v>
      </c>
      <c r="J208" s="7">
        <f>[2]Grant!Q208</f>
        <v>0</v>
      </c>
      <c r="K208" s="7">
        <f>[2]Development!Q208</f>
        <v>0</v>
      </c>
      <c r="L208" s="7">
        <f>[2]Board!Q208</f>
        <v>0</v>
      </c>
      <c r="M208" s="7">
        <f>[2]Sections!Q208</f>
        <v>0</v>
      </c>
      <c r="N208" s="7">
        <f>[2]Awards!Q208</f>
        <v>0</v>
      </c>
      <c r="O208" s="7">
        <f>[2]Investments!Q208</f>
        <v>0</v>
      </c>
      <c r="R208" s="21">
        <f>[2]Admin!Q208+[2]Publications!Q208+[2]Conference!Q208+[2]Education!Q208+[2]Grant!Q208+[2]Development!Q208+[2]Board!Q208+[2]Sections!Q208+[2]Awards!Q208+[2]Investments!Q208</f>
        <v>8500</v>
      </c>
    </row>
    <row r="209" spans="1:18" ht="15" customHeight="1">
      <c r="A209" s="20" t="s">
        <v>225</v>
      </c>
      <c r="B209" s="20"/>
      <c r="C209" s="20"/>
      <c r="D209" s="7">
        <f t="shared" si="16"/>
        <v>19500</v>
      </c>
      <c r="F209" s="7">
        <f>[2]Admin!Q209</f>
        <v>0</v>
      </c>
      <c r="G209" s="7">
        <f>[2]Publications!Q209</f>
        <v>0</v>
      </c>
      <c r="H209" s="7">
        <f>[2]Conference!Q209</f>
        <v>0</v>
      </c>
      <c r="I209" s="7">
        <f>[2]Education!Q209</f>
        <v>0</v>
      </c>
      <c r="J209" s="7">
        <f>[2]Grant!Q209</f>
        <v>0</v>
      </c>
      <c r="K209" s="7">
        <f>[2]Development!Q209</f>
        <v>0</v>
      </c>
      <c r="L209" s="7">
        <f>[2]Board!Q209</f>
        <v>0</v>
      </c>
      <c r="M209" s="7">
        <f>[2]Sections!Q209</f>
        <v>19500</v>
      </c>
      <c r="N209" s="7">
        <f>[2]Awards!Q209</f>
        <v>0</v>
      </c>
      <c r="O209" s="7">
        <f>[2]Investments!Q209</f>
        <v>0</v>
      </c>
      <c r="R209" s="21">
        <f>[2]Admin!Q209+[2]Publications!Q209+[2]Conference!Q209+[2]Education!Q209+[2]Grant!Q209+[2]Development!Q209+[2]Board!Q209+[2]Sections!Q209+[2]Awards!Q209+[2]Investments!Q209</f>
        <v>19500</v>
      </c>
    </row>
    <row r="210" spans="1:18" ht="15" customHeight="1">
      <c r="A210" s="20" t="s">
        <v>226</v>
      </c>
      <c r="B210" s="20"/>
      <c r="C210" s="20"/>
      <c r="D210" s="7">
        <f t="shared" si="16"/>
        <v>0</v>
      </c>
      <c r="F210" s="7">
        <f>[2]Admin!Q210</f>
        <v>0</v>
      </c>
      <c r="G210" s="7">
        <f>[2]Publications!Q210</f>
        <v>0</v>
      </c>
      <c r="H210" s="7">
        <f>[2]Conference!Q210</f>
        <v>0</v>
      </c>
      <c r="I210" s="7">
        <f>[2]Education!Q210</f>
        <v>0</v>
      </c>
      <c r="J210" s="7">
        <f>[2]Grant!Q210</f>
        <v>0</v>
      </c>
      <c r="K210" s="7">
        <f>[2]Development!Q210</f>
        <v>0</v>
      </c>
      <c r="L210" s="7">
        <f>[2]Board!Q210</f>
        <v>0</v>
      </c>
      <c r="M210" s="7">
        <f>[2]Sections!Q210</f>
        <v>0</v>
      </c>
      <c r="N210" s="7">
        <f>[2]Awards!Q210</f>
        <v>0</v>
      </c>
      <c r="O210" s="7">
        <f>[2]Investments!Q210</f>
        <v>0</v>
      </c>
      <c r="R210" s="21">
        <f>[2]Admin!Q210+[2]Publications!Q210+[2]Conference!Q210+[2]Education!Q210+[2]Grant!Q210+[2]Development!Q210+[2]Board!Q210+[2]Sections!Q210+[2]Awards!Q210+[2]Investments!Q210</f>
        <v>0</v>
      </c>
    </row>
    <row r="211" spans="1:18" ht="15" customHeight="1">
      <c r="A211" s="20" t="s">
        <v>227</v>
      </c>
      <c r="B211" s="20"/>
      <c r="C211" s="20"/>
      <c r="D211" s="7">
        <f t="shared" si="16"/>
        <v>0</v>
      </c>
      <c r="F211" s="7">
        <f>[2]Admin!Q211</f>
        <v>0</v>
      </c>
      <c r="G211" s="7">
        <f>[2]Publications!Q211</f>
        <v>0</v>
      </c>
      <c r="H211" s="7">
        <f>[2]Conference!Q211</f>
        <v>0</v>
      </c>
      <c r="I211" s="7">
        <f>[2]Education!Q211</f>
        <v>0</v>
      </c>
      <c r="J211" s="7">
        <f>[2]Grant!Q211</f>
        <v>0</v>
      </c>
      <c r="K211" s="7">
        <f>[2]Development!Q211</f>
        <v>0</v>
      </c>
      <c r="L211" s="7">
        <f>[2]Board!Q211</f>
        <v>0</v>
      </c>
      <c r="M211" s="7">
        <f>[2]Sections!Q211</f>
        <v>0</v>
      </c>
      <c r="N211" s="7">
        <f>[2]Awards!Q211</f>
        <v>0</v>
      </c>
      <c r="O211" s="7">
        <f>[2]Investments!Q211</f>
        <v>0</v>
      </c>
      <c r="R211" s="21">
        <f>[2]Admin!Q211+[2]Publications!Q211+[2]Conference!Q211+[2]Education!Q211+[2]Grant!Q211+[2]Development!Q211+[2]Board!Q211+[2]Sections!Q211+[2]Awards!Q211+[2]Investments!Q211</f>
        <v>0</v>
      </c>
    </row>
    <row r="212" spans="1:18" ht="15" customHeight="1">
      <c r="A212" s="22" t="s">
        <v>228</v>
      </c>
      <c r="B212" s="22"/>
      <c r="C212" s="22"/>
      <c r="D212" s="23">
        <f t="shared" ref="D212:Q212" si="17">((((((((((((((D197)+(D198))+(D199))+(D200))+(D201))+(D202))+(D203))+(D204))+(D205))+(D206))+(D207))+(D208))+(D209))+(D210))+(D211)</f>
        <v>64600</v>
      </c>
      <c r="E212" s="23"/>
      <c r="F212" s="23">
        <f t="shared" si="17"/>
        <v>45100</v>
      </c>
      <c r="G212" s="23">
        <f t="shared" si="17"/>
        <v>0</v>
      </c>
      <c r="H212" s="23">
        <f>((((((((((((((H197)+(H198))+(H199))+(H200))+(H201))+(H202))+(H203))+(H204))+(H205))+(H206))+(H207))+(H208))+(H209))+(H210))+(H211)</f>
        <v>0</v>
      </c>
      <c r="I212" s="23">
        <f t="shared" si="17"/>
        <v>0</v>
      </c>
      <c r="J212" s="23">
        <f t="shared" si="17"/>
        <v>0</v>
      </c>
      <c r="K212" s="23">
        <f>((((((((((((((K197)+(K198))+(K199))+(K200))+(K201))+(K202))+(K203))+(K204))+(K205))+(K206))+(K207))+(K208))+(K209))+(K210))+(K211)</f>
        <v>0</v>
      </c>
      <c r="L212" s="23">
        <f t="shared" si="17"/>
        <v>0</v>
      </c>
      <c r="M212" s="23">
        <f>((((((((((((((M197)+(M198))+(M199))+(M200))+(M201))+(M202))+(M203))+(M204))+(M205))+(M206))+(M207))+(M208))+(M209))+(M210))+(M211)</f>
        <v>19500</v>
      </c>
      <c r="N212" s="23">
        <f>((((((((((((((N197)+(N198))+(N199))+(N200))+(N201))+(N202))+(N203))+(N204))+(N205))+(N206))+(N207))+(N208))+(N209))+(N210))+(N211)</f>
        <v>0</v>
      </c>
      <c r="O212" s="23">
        <f t="shared" si="17"/>
        <v>0</v>
      </c>
      <c r="P212" s="23">
        <f t="shared" si="17"/>
        <v>0</v>
      </c>
      <c r="Q212" s="23">
        <f t="shared" si="17"/>
        <v>0</v>
      </c>
      <c r="R212" s="23">
        <f>((((((((((((((R197)+(R198))+(R199))+(R200))+(R201))+(R202))+(R203))+(R204))+(R205))+(R206))+(R207))+(R208))+(R209))+(R210))+(R211)</f>
        <v>64600</v>
      </c>
    </row>
    <row r="213" spans="1:18" ht="15" customHeight="1">
      <c r="A213" s="20" t="s">
        <v>229</v>
      </c>
      <c r="B213" s="20"/>
      <c r="C213" s="20"/>
      <c r="D213" s="7">
        <f t="shared" si="16"/>
        <v>0</v>
      </c>
      <c r="F213" s="7">
        <f>[2]Admin!Q213</f>
        <v>0</v>
      </c>
      <c r="G213" s="7">
        <f>[2]Publications!Q213</f>
        <v>0</v>
      </c>
      <c r="H213" s="7">
        <f>[2]Conference!Q213</f>
        <v>0</v>
      </c>
      <c r="I213" s="7">
        <f>[2]Education!Q213</f>
        <v>0</v>
      </c>
      <c r="J213" s="7">
        <f>[2]Grant!Q213</f>
        <v>0</v>
      </c>
      <c r="K213" s="7">
        <f>[2]Development!Q213</f>
        <v>0</v>
      </c>
      <c r="L213" s="7">
        <f>[2]Board!Q213</f>
        <v>0</v>
      </c>
      <c r="M213" s="7">
        <f>[2]Sections!Q213</f>
        <v>0</v>
      </c>
      <c r="N213" s="7">
        <f>[2]Awards!Q213</f>
        <v>0</v>
      </c>
      <c r="O213" s="7">
        <f>[2]Investments!Q213</f>
        <v>0</v>
      </c>
      <c r="R213" s="21"/>
    </row>
    <row r="214" spans="1:18" ht="15" customHeight="1">
      <c r="A214" s="20" t="s">
        <v>230</v>
      </c>
      <c r="B214" s="20"/>
      <c r="C214" s="20"/>
      <c r="D214" s="7">
        <f t="shared" si="16"/>
        <v>0</v>
      </c>
      <c r="F214" s="7">
        <f>[2]Admin!Q214</f>
        <v>0</v>
      </c>
      <c r="G214" s="7">
        <f>[2]Publications!Q214</f>
        <v>0</v>
      </c>
      <c r="H214" s="7">
        <f>[2]Conference!Q214</f>
        <v>0</v>
      </c>
      <c r="I214" s="7">
        <f>[2]Education!Q214</f>
        <v>0</v>
      </c>
      <c r="J214" s="7">
        <f>[2]Grant!Q214</f>
        <v>0</v>
      </c>
      <c r="K214" s="7">
        <f>[2]Development!Q214</f>
        <v>0</v>
      </c>
      <c r="L214" s="7">
        <f>[2]Board!Q214</f>
        <v>0</v>
      </c>
      <c r="M214" s="7">
        <f>[2]Sections!Q214</f>
        <v>0</v>
      </c>
      <c r="N214" s="7">
        <f>[2]Awards!Q214</f>
        <v>0</v>
      </c>
      <c r="O214" s="7">
        <f>[2]Investments!Q214</f>
        <v>0</v>
      </c>
      <c r="R214" s="21">
        <f>[2]Admin!Q214+[2]Publications!Q214+[2]Conference!Q214+[2]Education!Q214+[2]Grant!Q214+[2]Development!Q214+[2]Board!Q214+[2]Sections!Q214+[2]Awards!Q214+[2]Investments!Q214</f>
        <v>0</v>
      </c>
    </row>
    <row r="215" spans="1:18" ht="15" customHeight="1">
      <c r="A215" s="20" t="s">
        <v>231</v>
      </c>
      <c r="B215" s="20"/>
      <c r="C215" s="20"/>
      <c r="D215" s="7">
        <f t="shared" si="16"/>
        <v>9000</v>
      </c>
      <c r="F215" s="7">
        <f>[2]Admin!Q215</f>
        <v>0</v>
      </c>
      <c r="G215" s="7">
        <f>[2]Publications!Q215</f>
        <v>9000</v>
      </c>
      <c r="H215" s="7">
        <f>[2]Conference!Q215</f>
        <v>0</v>
      </c>
      <c r="I215" s="7">
        <f>[2]Education!Q215</f>
        <v>0</v>
      </c>
      <c r="J215" s="7">
        <f>[2]Grant!Q215</f>
        <v>0</v>
      </c>
      <c r="K215" s="7">
        <f>[2]Development!Q215</f>
        <v>0</v>
      </c>
      <c r="L215" s="7">
        <f>[2]Board!Q215</f>
        <v>0</v>
      </c>
      <c r="M215" s="7">
        <f>[2]Sections!Q215</f>
        <v>0</v>
      </c>
      <c r="N215" s="7">
        <f>[2]Awards!Q215</f>
        <v>0</v>
      </c>
      <c r="O215" s="7">
        <f>[2]Investments!Q215</f>
        <v>0</v>
      </c>
      <c r="R215" s="21">
        <f>[2]Admin!Q215+[2]Publications!Q215+[2]Conference!Q215+[2]Education!Q215+[2]Grant!Q215+[2]Development!Q215+[2]Board!Q215+[2]Sections!Q215+[2]Awards!Q215+[2]Investments!Q215</f>
        <v>9000</v>
      </c>
    </row>
    <row r="216" spans="1:18" ht="15" customHeight="1">
      <c r="A216" s="20" t="s">
        <v>232</v>
      </c>
      <c r="B216" s="20"/>
      <c r="C216" s="20"/>
      <c r="D216" s="7">
        <f t="shared" si="16"/>
        <v>0</v>
      </c>
      <c r="F216" s="7">
        <f>[2]Admin!Q216</f>
        <v>0</v>
      </c>
      <c r="G216" s="7">
        <f>[2]Publications!Q216</f>
        <v>0</v>
      </c>
      <c r="H216" s="7">
        <f>[2]Conference!Q216</f>
        <v>0</v>
      </c>
      <c r="I216" s="7">
        <f>[2]Education!Q216</f>
        <v>0</v>
      </c>
      <c r="J216" s="7">
        <f>[2]Grant!Q216</f>
        <v>0</v>
      </c>
      <c r="K216" s="7">
        <f>[2]Development!Q216</f>
        <v>0</v>
      </c>
      <c r="L216" s="7">
        <f>[2]Board!Q216</f>
        <v>0</v>
      </c>
      <c r="M216" s="7">
        <f>[2]Sections!Q216</f>
        <v>0</v>
      </c>
      <c r="N216" s="7">
        <f>[2]Awards!Q216</f>
        <v>0</v>
      </c>
      <c r="O216" s="7">
        <f>[2]Investments!Q216</f>
        <v>0</v>
      </c>
      <c r="R216" s="21">
        <f>[2]Admin!Q216+[2]Publications!Q216+[2]Conference!Q216+[2]Education!Q216+[2]Grant!Q216+[2]Development!Q216+[2]Board!Q216+[2]Sections!Q216+[2]Awards!Q216+[2]Investments!Q216</f>
        <v>0</v>
      </c>
    </row>
    <row r="217" spans="1:18" ht="15" customHeight="1">
      <c r="A217" s="20" t="s">
        <v>233</v>
      </c>
      <c r="B217" s="20"/>
      <c r="C217" s="20"/>
      <c r="D217" s="7">
        <f t="shared" si="16"/>
        <v>0</v>
      </c>
      <c r="F217" s="7">
        <f>[2]Admin!Q217</f>
        <v>0</v>
      </c>
      <c r="G217" s="7">
        <f>[2]Publications!Q217</f>
        <v>0</v>
      </c>
      <c r="H217" s="7">
        <f>[2]Conference!Q217</f>
        <v>0</v>
      </c>
      <c r="I217" s="7">
        <f>[2]Education!Q217</f>
        <v>0</v>
      </c>
      <c r="J217" s="7">
        <f>[2]Grant!Q217</f>
        <v>0</v>
      </c>
      <c r="K217" s="7">
        <f>[2]Development!Q217</f>
        <v>0</v>
      </c>
      <c r="L217" s="7">
        <f>[2]Board!Q217</f>
        <v>0</v>
      </c>
      <c r="M217" s="7">
        <f>[2]Sections!Q217</f>
        <v>0</v>
      </c>
      <c r="N217" s="7">
        <f>[2]Awards!Q217</f>
        <v>0</v>
      </c>
      <c r="O217" s="7">
        <f>[2]Investments!Q217</f>
        <v>0</v>
      </c>
      <c r="R217" s="21">
        <f>[2]Admin!Q217+[2]Publications!Q217+[2]Conference!Q217+[2]Education!Q217+[2]Grant!Q217+[2]Development!Q217+[2]Board!Q217+[2]Sections!Q217+[2]Awards!Q217+[2]Investments!Q217</f>
        <v>0</v>
      </c>
    </row>
    <row r="218" spans="1:18" ht="15" customHeight="1">
      <c r="A218" s="20" t="s">
        <v>234</v>
      </c>
      <c r="B218" s="20"/>
      <c r="C218" s="20"/>
      <c r="D218" s="7">
        <f t="shared" si="16"/>
        <v>0</v>
      </c>
      <c r="F218" s="7">
        <f>[2]Admin!Q218</f>
        <v>0</v>
      </c>
      <c r="G218" s="7">
        <f>[2]Publications!Q218</f>
        <v>0</v>
      </c>
      <c r="H218" s="7">
        <f>[2]Conference!Q218</f>
        <v>0</v>
      </c>
      <c r="I218" s="7">
        <f>[2]Education!Q218</f>
        <v>0</v>
      </c>
      <c r="J218" s="7">
        <f>[2]Grant!Q218</f>
        <v>0</v>
      </c>
      <c r="K218" s="7">
        <f>[2]Development!Q218</f>
        <v>0</v>
      </c>
      <c r="L218" s="7">
        <f>[2]Board!Q218</f>
        <v>0</v>
      </c>
      <c r="M218" s="7">
        <f>[2]Sections!Q218</f>
        <v>0</v>
      </c>
      <c r="N218" s="7">
        <f>[2]Awards!Q218</f>
        <v>0</v>
      </c>
      <c r="O218" s="7">
        <f>[2]Investments!Q218</f>
        <v>0</v>
      </c>
      <c r="R218" s="21">
        <f>[2]Admin!Q218+[2]Publications!Q218+[2]Conference!Q218+[2]Education!Q218+[2]Grant!Q218+[2]Development!Q218+[2]Board!Q218+[2]Sections!Q218+[2]Awards!Q218+[2]Investments!Q218</f>
        <v>0</v>
      </c>
    </row>
    <row r="219" spans="1:18" ht="15" customHeight="1">
      <c r="A219" s="20" t="s">
        <v>235</v>
      </c>
      <c r="B219" s="20"/>
      <c r="C219" s="20"/>
      <c r="D219" s="7">
        <f t="shared" si="16"/>
        <v>0</v>
      </c>
      <c r="F219" s="7">
        <f>[2]Admin!Q219</f>
        <v>0</v>
      </c>
      <c r="G219" s="7">
        <f>[2]Publications!Q219</f>
        <v>0</v>
      </c>
      <c r="H219" s="7">
        <f>[2]Conference!Q219</f>
        <v>0</v>
      </c>
      <c r="I219" s="7">
        <f>[2]Education!Q219</f>
        <v>0</v>
      </c>
      <c r="J219" s="7">
        <f>[2]Grant!Q219</f>
        <v>0</v>
      </c>
      <c r="K219" s="7">
        <f>[2]Development!Q219</f>
        <v>0</v>
      </c>
      <c r="L219" s="7">
        <f>[2]Board!Q219</f>
        <v>0</v>
      </c>
      <c r="M219" s="7">
        <f>[2]Sections!Q219</f>
        <v>0</v>
      </c>
      <c r="N219" s="7">
        <f>[2]Awards!Q219</f>
        <v>0</v>
      </c>
      <c r="O219" s="7">
        <f>[2]Investments!Q219</f>
        <v>0</v>
      </c>
      <c r="R219" s="21">
        <f>[2]Admin!Q219+[2]Publications!Q219+[2]Conference!Q219+[2]Education!Q219+[2]Grant!Q219+[2]Development!Q219+[2]Board!Q219+[2]Sections!Q219+[2]Awards!Q219+[2]Investments!Q219</f>
        <v>0</v>
      </c>
    </row>
    <row r="220" spans="1:18" ht="15" customHeight="1">
      <c r="A220" s="20" t="s">
        <v>236</v>
      </c>
      <c r="B220" s="20"/>
      <c r="C220" s="20"/>
      <c r="D220" s="7">
        <f t="shared" si="16"/>
        <v>0</v>
      </c>
      <c r="F220" s="7">
        <f>[2]Admin!Q220</f>
        <v>0</v>
      </c>
      <c r="G220" s="7">
        <f>[2]Publications!Q220</f>
        <v>0</v>
      </c>
      <c r="H220" s="7">
        <f>[2]Conference!Q220</f>
        <v>0</v>
      </c>
      <c r="I220" s="7">
        <f>[2]Education!Q220</f>
        <v>0</v>
      </c>
      <c r="J220" s="7">
        <f>[2]Grant!Q220</f>
        <v>0</v>
      </c>
      <c r="K220" s="7">
        <f>[2]Development!Q220</f>
        <v>0</v>
      </c>
      <c r="L220" s="7">
        <f>[2]Board!Q220</f>
        <v>0</v>
      </c>
      <c r="M220" s="7">
        <f>[2]Sections!Q220</f>
        <v>0</v>
      </c>
      <c r="N220" s="7">
        <f>[2]Awards!Q220</f>
        <v>0</v>
      </c>
      <c r="O220" s="7">
        <f>[2]Investments!Q220</f>
        <v>0</v>
      </c>
      <c r="R220" s="21">
        <f>[2]Admin!Q220+[2]Publications!Q220+[2]Conference!Q220+[2]Education!Q220+[2]Grant!Q220+[2]Development!Q220+[2]Board!Q220+[2]Sections!Q220+[2]Awards!Q220+[2]Investments!Q220</f>
        <v>0</v>
      </c>
    </row>
    <row r="221" spans="1:18" ht="15" customHeight="1">
      <c r="A221" s="20" t="s">
        <v>237</v>
      </c>
      <c r="B221" s="20"/>
      <c r="C221" s="20"/>
      <c r="D221" s="7">
        <f t="shared" si="16"/>
        <v>0</v>
      </c>
      <c r="F221" s="7">
        <f>[2]Admin!Q221</f>
        <v>0</v>
      </c>
      <c r="G221" s="7">
        <f>[2]Publications!Q221</f>
        <v>0</v>
      </c>
      <c r="H221" s="7">
        <f>[2]Conference!Q221</f>
        <v>0</v>
      </c>
      <c r="I221" s="7">
        <f>[2]Education!Q221</f>
        <v>0</v>
      </c>
      <c r="J221" s="7">
        <f>[2]Grant!Q221</f>
        <v>0</v>
      </c>
      <c r="K221" s="7">
        <f>[2]Development!Q221</f>
        <v>0</v>
      </c>
      <c r="L221" s="7">
        <f>[2]Board!Q221</f>
        <v>0</v>
      </c>
      <c r="M221" s="7">
        <f>[2]Sections!Q221</f>
        <v>0</v>
      </c>
      <c r="N221" s="7">
        <f>[2]Awards!Q221</f>
        <v>0</v>
      </c>
      <c r="O221" s="7">
        <f>[2]Investments!Q221</f>
        <v>0</v>
      </c>
      <c r="R221" s="21">
        <f>[2]Admin!Q221+[2]Publications!Q221+[2]Conference!Q221+[2]Education!Q221+[2]Grant!Q221+[2]Development!Q221+[2]Board!Q221+[2]Sections!Q221+[2]Awards!Q221+[2]Investments!Q221</f>
        <v>0</v>
      </c>
    </row>
    <row r="222" spans="1:18" ht="15" customHeight="1">
      <c r="A222" s="20" t="s">
        <v>238</v>
      </c>
      <c r="B222" s="20"/>
      <c r="C222" s="20"/>
      <c r="D222" s="7">
        <f t="shared" si="16"/>
        <v>0</v>
      </c>
      <c r="F222" s="7">
        <f>[2]Admin!Q222</f>
        <v>0</v>
      </c>
      <c r="G222" s="7">
        <f>[2]Publications!Q222</f>
        <v>0</v>
      </c>
      <c r="H222" s="7">
        <f>[2]Conference!Q222</f>
        <v>0</v>
      </c>
      <c r="I222" s="7">
        <f>[2]Education!Q222</f>
        <v>0</v>
      </c>
      <c r="J222" s="7">
        <f>[2]Grant!Q222</f>
        <v>0</v>
      </c>
      <c r="K222" s="7">
        <f>[2]Development!Q222</f>
        <v>0</v>
      </c>
      <c r="L222" s="7">
        <f>[2]Board!Q222</f>
        <v>0</v>
      </c>
      <c r="M222" s="7">
        <f>[2]Sections!Q222</f>
        <v>0</v>
      </c>
      <c r="N222" s="7">
        <f>[2]Awards!Q222</f>
        <v>0</v>
      </c>
      <c r="O222" s="7">
        <f>[2]Investments!Q222</f>
        <v>0</v>
      </c>
      <c r="R222" s="21">
        <f>[2]Admin!Q222+[2]Publications!Q222+[2]Conference!Q222+[2]Education!Q222+[2]Grant!Q222+[2]Development!Q222+[2]Board!Q222+[2]Sections!Q222+[2]Awards!Q222+[2]Investments!Q222</f>
        <v>0</v>
      </c>
    </row>
    <row r="223" spans="1:18" ht="15" customHeight="1">
      <c r="A223" s="20" t="s">
        <v>239</v>
      </c>
      <c r="B223" s="20"/>
      <c r="C223" s="20"/>
      <c r="D223" s="7">
        <f t="shared" si="16"/>
        <v>45000</v>
      </c>
      <c r="F223" s="7">
        <f>[2]Admin!Q223</f>
        <v>0</v>
      </c>
      <c r="G223" s="7">
        <f>[2]Publications!Q223</f>
        <v>45000</v>
      </c>
      <c r="H223" s="7">
        <f>[2]Conference!Q223</f>
        <v>0</v>
      </c>
      <c r="I223" s="7">
        <f>[2]Education!Q223</f>
        <v>0</v>
      </c>
      <c r="J223" s="7">
        <f>[2]Grant!Q223</f>
        <v>0</v>
      </c>
      <c r="K223" s="7">
        <f>[2]Development!Q223</f>
        <v>0</v>
      </c>
      <c r="L223" s="7">
        <f>[2]Board!Q223</f>
        <v>0</v>
      </c>
      <c r="M223" s="7">
        <f>[2]Sections!Q223</f>
        <v>0</v>
      </c>
      <c r="N223" s="7">
        <f>[2]Awards!Q223</f>
        <v>0</v>
      </c>
      <c r="O223" s="7">
        <f>[2]Investments!Q223</f>
        <v>0</v>
      </c>
      <c r="R223" s="21">
        <f>[2]Admin!Q223+[2]Publications!Q223+[2]Conference!Q223+[2]Education!Q223+[2]Grant!Q223+[2]Development!Q223+[2]Board!Q223+[2]Sections!Q223+[2]Awards!Q223+[2]Investments!Q223</f>
        <v>45000</v>
      </c>
    </row>
    <row r="224" spans="1:18" ht="15" customHeight="1">
      <c r="A224" s="20" t="s">
        <v>240</v>
      </c>
      <c r="B224" s="20"/>
      <c r="C224" s="20"/>
      <c r="D224" s="7">
        <f t="shared" si="16"/>
        <v>24000</v>
      </c>
      <c r="F224" s="7">
        <f>[2]Admin!Q224</f>
        <v>0</v>
      </c>
      <c r="G224" s="7">
        <f>[2]Publications!Q224</f>
        <v>24000</v>
      </c>
      <c r="H224" s="7">
        <f>[2]Conference!Q224</f>
        <v>0</v>
      </c>
      <c r="I224" s="7">
        <f>[2]Education!Q224</f>
        <v>0</v>
      </c>
      <c r="J224" s="7">
        <f>[2]Grant!Q224</f>
        <v>0</v>
      </c>
      <c r="K224" s="7">
        <f>[2]Development!Q224</f>
        <v>0</v>
      </c>
      <c r="L224" s="7">
        <f>[2]Board!Q224</f>
        <v>0</v>
      </c>
      <c r="M224" s="7">
        <f>[2]Sections!Q224</f>
        <v>0</v>
      </c>
      <c r="N224" s="7">
        <f>[2]Awards!Q224</f>
        <v>0</v>
      </c>
      <c r="O224" s="7">
        <f>[2]Investments!Q224</f>
        <v>0</v>
      </c>
      <c r="R224" s="21">
        <f>[2]Admin!Q224+[2]Publications!Q224+[2]Conference!Q224+[2]Education!Q224+[2]Grant!Q224+[2]Development!Q224+[2]Board!Q224+[2]Sections!Q224+[2]Awards!Q224+[2]Investments!Q224</f>
        <v>24000</v>
      </c>
    </row>
    <row r="225" spans="1:18" ht="15" customHeight="1">
      <c r="A225" s="20" t="s">
        <v>241</v>
      </c>
      <c r="B225" s="20"/>
      <c r="C225" s="20"/>
      <c r="D225" s="7">
        <f t="shared" si="16"/>
        <v>0</v>
      </c>
      <c r="F225" s="7">
        <f>[2]Admin!Q225</f>
        <v>0</v>
      </c>
      <c r="G225" s="7">
        <f>[2]Publications!Q225</f>
        <v>0</v>
      </c>
      <c r="H225" s="7">
        <f>[2]Conference!Q225</f>
        <v>0</v>
      </c>
      <c r="I225" s="7">
        <f>[2]Education!Q225</f>
        <v>0</v>
      </c>
      <c r="J225" s="7">
        <f>[2]Grant!Q225</f>
        <v>0</v>
      </c>
      <c r="K225" s="7">
        <f>[2]Development!Q225</f>
        <v>0</v>
      </c>
      <c r="L225" s="7">
        <f>[2]Board!Q225</f>
        <v>0</v>
      </c>
      <c r="M225" s="7">
        <f>[2]Sections!Q225</f>
        <v>0</v>
      </c>
      <c r="N225" s="7">
        <f>[2]Awards!Q225</f>
        <v>0</v>
      </c>
      <c r="O225" s="7">
        <f>[2]Investments!Q225</f>
        <v>0</v>
      </c>
      <c r="R225" s="21">
        <f>[2]Admin!Q225+[2]Publications!Q225+[2]Conference!Q225+[2]Education!Q225+[2]Grant!Q225+[2]Development!Q225+[2]Board!Q225+[2]Sections!Q225+[2]Awards!Q225+[2]Investments!Q225</f>
        <v>0</v>
      </c>
    </row>
    <row r="226" spans="1:18" ht="15" customHeight="1">
      <c r="A226" s="20" t="s">
        <v>242</v>
      </c>
      <c r="B226" s="20"/>
      <c r="C226" s="20"/>
      <c r="D226" s="7">
        <f t="shared" si="16"/>
        <v>0</v>
      </c>
      <c r="F226" s="7">
        <f>[2]Admin!Q226</f>
        <v>0</v>
      </c>
      <c r="G226" s="7">
        <f>[2]Publications!Q226</f>
        <v>0</v>
      </c>
      <c r="H226" s="7">
        <f>[2]Conference!Q226</f>
        <v>0</v>
      </c>
      <c r="I226" s="7">
        <f>[2]Education!Q226</f>
        <v>0</v>
      </c>
      <c r="J226" s="7">
        <f>[2]Grant!Q226</f>
        <v>0</v>
      </c>
      <c r="K226" s="7">
        <f>[2]Development!Q226</f>
        <v>0</v>
      </c>
      <c r="L226" s="7">
        <f>[2]Board!Q226</f>
        <v>0</v>
      </c>
      <c r="M226" s="7">
        <f>[2]Sections!Q226</f>
        <v>0</v>
      </c>
      <c r="N226" s="7">
        <f>[2]Awards!Q226</f>
        <v>0</v>
      </c>
      <c r="O226" s="7">
        <f>[2]Investments!Q226</f>
        <v>0</v>
      </c>
      <c r="R226" s="21">
        <f>[2]Admin!Q226+[2]Publications!Q226+[2]Conference!Q226+[2]Education!Q226+[2]Grant!Q226+[2]Development!Q226+[2]Board!Q226+[2]Sections!Q226+[2]Awards!Q226+[2]Investments!Q226</f>
        <v>0</v>
      </c>
    </row>
    <row r="227" spans="1:18" ht="15" customHeight="1">
      <c r="A227" s="22" t="s">
        <v>243</v>
      </c>
      <c r="B227" s="22"/>
      <c r="C227" s="22"/>
      <c r="D227" s="23">
        <f t="shared" ref="D227:Q227" si="18">((((((((((((D214)+(D215))+(D216))+(D217))+(D218))+(D219))+(D220))+(D221))+(D222))+(D223))+(D224))+(D225))+(D226)</f>
        <v>78000</v>
      </c>
      <c r="E227" s="23"/>
      <c r="F227" s="23">
        <f t="shared" si="18"/>
        <v>0</v>
      </c>
      <c r="G227" s="23">
        <f t="shared" si="18"/>
        <v>78000</v>
      </c>
      <c r="H227" s="23">
        <f>((((((((((((H214)+(H215))+(H216))+(H217))+(H218))+(H219))+(H220))+(H221))+(H222))+(H223))+(H224))+(H225))+(H226)</f>
        <v>0</v>
      </c>
      <c r="I227" s="23">
        <f t="shared" si="18"/>
        <v>0</v>
      </c>
      <c r="J227" s="23">
        <f t="shared" si="18"/>
        <v>0</v>
      </c>
      <c r="K227" s="23">
        <f>((((((((((((K214)+(K215))+(K216))+(K217))+(K218))+(K219))+(K220))+(K221))+(K222))+(K223))+(K224))+(K225))+(K226)</f>
        <v>0</v>
      </c>
      <c r="L227" s="23">
        <f t="shared" si="18"/>
        <v>0</v>
      </c>
      <c r="M227" s="23">
        <f>((((((((((((M214)+(M215))+(M216))+(M217))+(M218))+(M219))+(M220))+(M221))+(M222))+(M223))+(M224))+(M225))+(M226)</f>
        <v>0</v>
      </c>
      <c r="N227" s="23">
        <f>((((((((((((N214)+(N215))+(N216))+(N217))+(N218))+(N219))+(N220))+(N221))+(N222))+(N223))+(N224))+(N225))+(N226)</f>
        <v>0</v>
      </c>
      <c r="O227" s="23">
        <f t="shared" si="18"/>
        <v>0</v>
      </c>
      <c r="P227" s="23">
        <f t="shared" si="18"/>
        <v>0</v>
      </c>
      <c r="Q227" s="23">
        <f t="shared" si="18"/>
        <v>0</v>
      </c>
      <c r="R227" s="23">
        <f>((((((((((((R214)+(R215))+(R216))+(R217))+(R218))+(R219))+(R220))+(R221))+(R222))+(R223))+(R224))+(R225))+(R226)</f>
        <v>78000</v>
      </c>
    </row>
    <row r="228" spans="1:18" ht="15" customHeight="1">
      <c r="A228" s="20" t="s">
        <v>244</v>
      </c>
      <c r="B228" s="20"/>
      <c r="C228" s="20"/>
      <c r="D228" s="7">
        <f t="shared" si="16"/>
        <v>0</v>
      </c>
      <c r="F228" s="7">
        <f>[2]Admin!Q228</f>
        <v>0</v>
      </c>
      <c r="G228" s="7">
        <f>[2]Publications!Q228</f>
        <v>0</v>
      </c>
      <c r="H228" s="7">
        <f>[2]Conference!Q228</f>
        <v>0</v>
      </c>
      <c r="I228" s="7">
        <f>[2]Education!Q228</f>
        <v>0</v>
      </c>
      <c r="J228" s="7">
        <f>[2]Grant!Q228</f>
        <v>0</v>
      </c>
      <c r="K228" s="7">
        <f>[2]Development!Q228</f>
        <v>0</v>
      </c>
      <c r="L228" s="7">
        <f>[2]Board!Q228</f>
        <v>0</v>
      </c>
      <c r="M228" s="7">
        <f>[2]Sections!Q228</f>
        <v>0</v>
      </c>
      <c r="N228" s="7">
        <f>[2]Awards!Q228</f>
        <v>0</v>
      </c>
      <c r="O228" s="7">
        <f>[2]Investments!Q228</f>
        <v>0</v>
      </c>
      <c r="R228" s="21">
        <f>[2]Admin!Q228+[2]Publications!Q228+[2]Conference!Q228+[2]Education!Q228+[2]Grant!Q228+[2]Development!Q228+[2]Board!Q228+[2]Sections!Q228+[2]Awards!Q228+[2]Investments!Q228</f>
        <v>0</v>
      </c>
    </row>
    <row r="229" spans="1:18" ht="15" customHeight="1">
      <c r="A229" s="20" t="s">
        <v>245</v>
      </c>
      <c r="B229" s="20"/>
      <c r="C229" s="20"/>
      <c r="D229" s="7">
        <f t="shared" si="16"/>
        <v>0</v>
      </c>
      <c r="F229" s="7">
        <f>[2]Admin!Q229</f>
        <v>0</v>
      </c>
      <c r="G229" s="7">
        <f>[2]Publications!Q229</f>
        <v>0</v>
      </c>
      <c r="H229" s="7">
        <f>[2]Conference!Q229</f>
        <v>0</v>
      </c>
      <c r="I229" s="7">
        <f>[2]Education!Q229</f>
        <v>0</v>
      </c>
      <c r="J229" s="7">
        <f>[2]Grant!Q229</f>
        <v>0</v>
      </c>
      <c r="K229" s="7">
        <f>[2]Development!Q229</f>
        <v>0</v>
      </c>
      <c r="L229" s="7">
        <f>[2]Board!Q229</f>
        <v>0</v>
      </c>
      <c r="M229" s="7">
        <f>[2]Sections!Q229</f>
        <v>0</v>
      </c>
      <c r="N229" s="7">
        <f>[2]Awards!Q229</f>
        <v>0</v>
      </c>
      <c r="O229" s="7">
        <f>[2]Investments!Q229</f>
        <v>0</v>
      </c>
      <c r="R229" s="21">
        <f>[2]Admin!Q229+[2]Publications!Q229+[2]Conference!Q229+[2]Education!Q229+[2]Grant!Q229+[2]Development!Q229+[2]Board!Q229+[2]Sections!Q229+[2]Awards!Q229+[2]Investments!Q229</f>
        <v>0</v>
      </c>
    </row>
    <row r="230" spans="1:18" ht="15" customHeight="1">
      <c r="A230" s="20" t="s">
        <v>246</v>
      </c>
      <c r="B230" s="20"/>
      <c r="C230" s="20"/>
      <c r="D230" s="7">
        <f t="shared" si="16"/>
        <v>9500</v>
      </c>
      <c r="F230" s="7">
        <f>[2]Admin!Q230</f>
        <v>8500</v>
      </c>
      <c r="G230" s="7">
        <f>[2]Publications!Q230</f>
        <v>1000</v>
      </c>
      <c r="H230" s="7">
        <f>[2]Conference!Q230</f>
        <v>0</v>
      </c>
      <c r="I230" s="7">
        <f>[2]Education!Q230</f>
        <v>0</v>
      </c>
      <c r="J230" s="7">
        <f>[2]Grant!Q230</f>
        <v>0</v>
      </c>
      <c r="K230" s="7">
        <f>[2]Development!Q230</f>
        <v>0</v>
      </c>
      <c r="L230" s="7">
        <f>[2]Board!Q230</f>
        <v>0</v>
      </c>
      <c r="M230" s="7">
        <f>[2]Sections!Q230</f>
        <v>0</v>
      </c>
      <c r="N230" s="7">
        <f>[2]Awards!Q230</f>
        <v>0</v>
      </c>
      <c r="O230" s="7">
        <f>[2]Investments!Q230</f>
        <v>0</v>
      </c>
      <c r="R230" s="21">
        <f>[2]Admin!Q230+[2]Publications!Q230+[2]Conference!Q230+[2]Education!Q230+[2]Grant!Q230+[2]Development!Q230+[2]Board!Q230+[2]Sections!Q230+[2]Awards!Q230+[2]Investments!Q230</f>
        <v>9500</v>
      </c>
    </row>
    <row r="231" spans="1:18" ht="15" customHeight="1">
      <c r="A231" s="20" t="s">
        <v>247</v>
      </c>
      <c r="B231" s="20"/>
      <c r="C231" s="20"/>
      <c r="D231" s="7">
        <f t="shared" si="16"/>
        <v>0</v>
      </c>
      <c r="F231" s="7">
        <f>[2]Admin!Q231</f>
        <v>0</v>
      </c>
      <c r="G231" s="7">
        <f>[2]Publications!Q231</f>
        <v>0</v>
      </c>
      <c r="H231" s="7">
        <f>[2]Conference!Q231</f>
        <v>0</v>
      </c>
      <c r="I231" s="7">
        <f>[2]Education!Q231</f>
        <v>0</v>
      </c>
      <c r="J231" s="7">
        <f>[2]Grant!Q231</f>
        <v>0</v>
      </c>
      <c r="K231" s="7">
        <f>[2]Development!Q231</f>
        <v>0</v>
      </c>
      <c r="L231" s="7">
        <f>[2]Board!Q231</f>
        <v>0</v>
      </c>
      <c r="M231" s="7">
        <f>[2]Sections!Q231</f>
        <v>0</v>
      </c>
      <c r="N231" s="7">
        <f>[2]Awards!Q231</f>
        <v>0</v>
      </c>
      <c r="O231" s="7">
        <f>[2]Investments!Q231</f>
        <v>0</v>
      </c>
      <c r="R231" s="21">
        <f>[2]Admin!Q231+[2]Publications!Q231+[2]Conference!Q231+[2]Education!Q231+[2]Grant!Q231+[2]Development!Q231+[2]Board!Q231+[2]Sections!Q231+[2]Awards!Q231+[2]Investments!Q231</f>
        <v>0</v>
      </c>
    </row>
    <row r="232" spans="1:18" ht="15" customHeight="1">
      <c r="A232" s="20" t="s">
        <v>248</v>
      </c>
      <c r="B232" s="20"/>
      <c r="C232" s="20"/>
      <c r="D232" s="7">
        <f t="shared" si="16"/>
        <v>70000</v>
      </c>
      <c r="F232" s="7">
        <f>[2]Admin!Q232</f>
        <v>0</v>
      </c>
      <c r="G232" s="7">
        <f>[2]Publications!Q232</f>
        <v>0</v>
      </c>
      <c r="H232" s="7">
        <f>[2]Conference!Q232</f>
        <v>0</v>
      </c>
      <c r="I232" s="7">
        <f>[2]Education!Q232</f>
        <v>0</v>
      </c>
      <c r="J232" s="7">
        <f>[2]Grant!Q232</f>
        <v>0</v>
      </c>
      <c r="K232" s="7">
        <f>[2]Development!Q232</f>
        <v>0</v>
      </c>
      <c r="L232" s="7">
        <f>[2]Board!Q232</f>
        <v>0</v>
      </c>
      <c r="M232" s="7">
        <f>[2]Sections!Q232</f>
        <v>10000</v>
      </c>
      <c r="N232" s="7">
        <f>[2]Awards!Q232</f>
        <v>60000</v>
      </c>
      <c r="O232" s="7">
        <f>[2]Investments!Q232</f>
        <v>0</v>
      </c>
      <c r="R232" s="21">
        <f>[2]Admin!Q232+[2]Publications!Q232+[2]Conference!Q232+[2]Education!Q232+[2]Grant!Q232+[2]Development!Q232+[2]Board!Q232+[2]Sections!Q232+[2]Awards!Q232+[2]Investments!Q232</f>
        <v>70000</v>
      </c>
    </row>
    <row r="233" spans="1:18" ht="15" customHeight="1">
      <c r="A233" s="20" t="s">
        <v>249</v>
      </c>
      <c r="B233" s="20"/>
      <c r="C233" s="20"/>
      <c r="D233" s="7">
        <f t="shared" si="16"/>
        <v>0</v>
      </c>
      <c r="F233" s="7">
        <f>[2]Admin!Q233</f>
        <v>0</v>
      </c>
      <c r="G233" s="7">
        <f>[2]Publications!Q233</f>
        <v>0</v>
      </c>
      <c r="H233" s="7">
        <f>[2]Conference!Q233</f>
        <v>0</v>
      </c>
      <c r="I233" s="7">
        <f>[2]Education!Q233</f>
        <v>0</v>
      </c>
      <c r="J233" s="7">
        <f>[2]Grant!Q233</f>
        <v>0</v>
      </c>
      <c r="K233" s="7">
        <f>[2]Development!Q233</f>
        <v>0</v>
      </c>
      <c r="L233" s="7">
        <f>[2]Board!Q233</f>
        <v>0</v>
      </c>
      <c r="M233" s="7">
        <f>[2]Sections!Q233</f>
        <v>0</v>
      </c>
      <c r="N233" s="7">
        <f>[2]Awards!Q233</f>
        <v>0</v>
      </c>
      <c r="O233" s="7">
        <f>[2]Investments!Q233</f>
        <v>0</v>
      </c>
      <c r="R233" s="21">
        <f>[2]Admin!Q233+[2]Publications!Q233+[2]Conference!Q233+[2]Education!Q233+[2]Grant!Q233+[2]Development!Q233+[2]Board!Q233+[2]Sections!Q233+[2]Awards!Q233+[2]Investments!Q233</f>
        <v>0</v>
      </c>
    </row>
    <row r="234" spans="1:18" ht="15" customHeight="1">
      <c r="A234" s="20" t="s">
        <v>250</v>
      </c>
      <c r="B234" s="20"/>
      <c r="C234" s="20"/>
      <c r="D234" s="7">
        <f t="shared" si="16"/>
        <v>3500</v>
      </c>
      <c r="F234" s="7">
        <f>[2]Admin!Q234</f>
        <v>3000</v>
      </c>
      <c r="G234" s="7">
        <f>[2]Publications!Q234</f>
        <v>500</v>
      </c>
      <c r="H234" s="7">
        <f>[2]Conference!Q234</f>
        <v>0</v>
      </c>
      <c r="I234" s="7">
        <f>[2]Education!Q234</f>
        <v>0</v>
      </c>
      <c r="J234" s="7">
        <f>[2]Grant!Q234</f>
        <v>0</v>
      </c>
      <c r="K234" s="7">
        <f>[2]Development!Q234</f>
        <v>0</v>
      </c>
      <c r="L234" s="7">
        <f>[2]Board!Q234</f>
        <v>0</v>
      </c>
      <c r="M234" s="7">
        <f>[2]Sections!Q234</f>
        <v>0</v>
      </c>
      <c r="N234" s="7">
        <f>[2]Awards!Q234</f>
        <v>0</v>
      </c>
      <c r="O234" s="7">
        <f>[2]Investments!Q234</f>
        <v>0</v>
      </c>
      <c r="R234" s="21">
        <f>[2]Admin!Q234+[2]Publications!Q234+[2]Conference!Q234+[2]Education!Q234+[2]Grant!Q234+[2]Development!Q234+[2]Board!Q234+[2]Sections!Q234+[2]Awards!Q234+[2]Investments!Q234</f>
        <v>3500</v>
      </c>
    </row>
    <row r="235" spans="1:18" ht="15" customHeight="1">
      <c r="A235" s="20" t="s">
        <v>251</v>
      </c>
      <c r="B235" s="20"/>
      <c r="C235" s="20"/>
      <c r="D235" s="7">
        <f t="shared" si="16"/>
        <v>0</v>
      </c>
      <c r="F235" s="7">
        <f>[2]Admin!Q235</f>
        <v>0</v>
      </c>
      <c r="G235" s="7">
        <f>[2]Publications!Q235</f>
        <v>0</v>
      </c>
      <c r="H235" s="7">
        <f>[2]Conference!Q235</f>
        <v>0</v>
      </c>
      <c r="I235" s="7">
        <f>[2]Education!Q235</f>
        <v>0</v>
      </c>
      <c r="J235" s="7">
        <f>[2]Grant!Q235</f>
        <v>0</v>
      </c>
      <c r="K235" s="7">
        <f>[2]Development!Q235</f>
        <v>0</v>
      </c>
      <c r="L235" s="7">
        <f>[2]Board!Q235</f>
        <v>0</v>
      </c>
      <c r="M235" s="7">
        <f>[2]Sections!Q235</f>
        <v>0</v>
      </c>
      <c r="N235" s="7">
        <f>[2]Awards!Q235</f>
        <v>0</v>
      </c>
      <c r="O235" s="7">
        <f>[2]Investments!Q235</f>
        <v>0</v>
      </c>
      <c r="R235" s="21">
        <f>[2]Admin!Q235+[2]Publications!Q235+[2]Conference!Q235+[2]Education!Q235+[2]Grant!Q235+[2]Development!Q235+[2]Board!Q235+[2]Sections!Q235+[2]Awards!Q235+[2]Investments!Q235</f>
        <v>0</v>
      </c>
    </row>
    <row r="236" spans="1:18" ht="15" customHeight="1">
      <c r="A236" s="22" t="s">
        <v>252</v>
      </c>
      <c r="B236" s="22"/>
      <c r="C236" s="22"/>
      <c r="D236" s="23">
        <f t="shared" ref="D236:Q236" si="19">(((((((D228)+(D229))+(D230))+(D231))+(D232))+(D233))+(D234))+(D235)</f>
        <v>83000</v>
      </c>
      <c r="E236" s="23"/>
      <c r="F236" s="23">
        <f t="shared" si="19"/>
        <v>11500</v>
      </c>
      <c r="G236" s="23">
        <f t="shared" si="19"/>
        <v>1500</v>
      </c>
      <c r="H236" s="23">
        <f>(((((((H228)+(H229))+(H230))+(H231))+(H232))+(H233))+(H234))+(H235)</f>
        <v>0</v>
      </c>
      <c r="I236" s="23">
        <f t="shared" si="19"/>
        <v>0</v>
      </c>
      <c r="J236" s="23">
        <f t="shared" si="19"/>
        <v>0</v>
      </c>
      <c r="K236" s="23">
        <f>(((((((K228)+(K229))+(K230))+(K231))+(K232))+(K233))+(K234))+(K235)</f>
        <v>0</v>
      </c>
      <c r="L236" s="23">
        <f t="shared" si="19"/>
        <v>0</v>
      </c>
      <c r="M236" s="23">
        <f>(((((((M228)+(M229))+(M230))+(M231))+(M232))+(M233))+(M234))+(M235)</f>
        <v>10000</v>
      </c>
      <c r="N236" s="23">
        <f>(((((((N228)+(N229))+(N230))+(N231))+(N232))+(N233))+(N234))+(N235)</f>
        <v>60000</v>
      </c>
      <c r="O236" s="23">
        <f t="shared" si="19"/>
        <v>0</v>
      </c>
      <c r="P236" s="23">
        <f t="shared" si="19"/>
        <v>0</v>
      </c>
      <c r="Q236" s="23">
        <f t="shared" si="19"/>
        <v>0</v>
      </c>
      <c r="R236" s="23">
        <f>(((((((R228)+(R229))+(R230))+(R231))+(R232))+(R233))+(R234))+(R235)</f>
        <v>83000</v>
      </c>
    </row>
    <row r="237" spans="1:18" ht="15" customHeight="1">
      <c r="A237" s="20" t="s">
        <v>253</v>
      </c>
      <c r="B237" s="20"/>
      <c r="C237" s="20"/>
      <c r="D237" s="7">
        <f t="shared" si="16"/>
        <v>0</v>
      </c>
      <c r="F237" s="7">
        <f>[2]Admin!Q237</f>
        <v>0</v>
      </c>
      <c r="G237" s="7">
        <f>[2]Publications!Q237</f>
        <v>0</v>
      </c>
      <c r="H237" s="7">
        <f>[2]Conference!Q237</f>
        <v>0</v>
      </c>
      <c r="I237" s="7">
        <f>[2]Education!Q237</f>
        <v>0</v>
      </c>
      <c r="J237" s="7">
        <f>[2]Grant!Q237</f>
        <v>0</v>
      </c>
      <c r="K237" s="7">
        <f>[2]Development!Q237</f>
        <v>0</v>
      </c>
      <c r="L237" s="7">
        <f>[2]Board!Q237</f>
        <v>0</v>
      </c>
      <c r="M237" s="7">
        <f>[2]Sections!Q237</f>
        <v>0</v>
      </c>
      <c r="N237" s="7">
        <f>[2]Awards!Q237</f>
        <v>0</v>
      </c>
      <c r="O237" s="7">
        <f>[2]Investments!Q237</f>
        <v>0</v>
      </c>
      <c r="R237" s="21"/>
    </row>
    <row r="238" spans="1:18" ht="15" customHeight="1">
      <c r="A238" s="20" t="s">
        <v>254</v>
      </c>
      <c r="B238" s="20"/>
      <c r="C238" s="20"/>
      <c r="D238" s="7">
        <f t="shared" si="16"/>
        <v>0</v>
      </c>
      <c r="F238" s="7">
        <f>[2]Admin!Q238</f>
        <v>0</v>
      </c>
      <c r="G238" s="7">
        <f>[2]Publications!Q238</f>
        <v>0</v>
      </c>
      <c r="H238" s="7">
        <f>[2]Conference!Q238</f>
        <v>0</v>
      </c>
      <c r="I238" s="7">
        <f>[2]Education!Q238</f>
        <v>0</v>
      </c>
      <c r="J238" s="7">
        <f>[2]Grant!Q238</f>
        <v>0</v>
      </c>
      <c r="K238" s="7">
        <f>[2]Development!Q238</f>
        <v>0</v>
      </c>
      <c r="L238" s="7">
        <f>[2]Board!Q238</f>
        <v>0</v>
      </c>
      <c r="M238" s="7">
        <f>[2]Sections!Q238</f>
        <v>0</v>
      </c>
      <c r="N238" s="7">
        <f>[2]Awards!Q238</f>
        <v>0</v>
      </c>
      <c r="O238" s="7">
        <f>[2]Investments!Q238</f>
        <v>0</v>
      </c>
      <c r="R238" s="21"/>
    </row>
    <row r="239" spans="1:18" ht="15" customHeight="1">
      <c r="A239" s="20" t="s">
        <v>255</v>
      </c>
      <c r="B239" s="20"/>
      <c r="C239" s="20"/>
      <c r="D239" s="7">
        <f t="shared" si="16"/>
        <v>0</v>
      </c>
      <c r="F239" s="7">
        <f>[2]Admin!Q239</f>
        <v>0</v>
      </c>
      <c r="G239" s="7">
        <f>[2]Publications!Q239</f>
        <v>0</v>
      </c>
      <c r="H239" s="7">
        <f>[2]Conference!Q239</f>
        <v>0</v>
      </c>
      <c r="I239" s="7">
        <f>[2]Education!Q239</f>
        <v>0</v>
      </c>
      <c r="J239" s="7">
        <f>[2]Grant!Q239</f>
        <v>0</v>
      </c>
      <c r="K239" s="7">
        <f>[2]Development!Q239</f>
        <v>0</v>
      </c>
      <c r="L239" s="7">
        <f>[2]Board!Q239</f>
        <v>0</v>
      </c>
      <c r="M239" s="7">
        <f>[2]Sections!Q239</f>
        <v>0</v>
      </c>
      <c r="N239" s="7">
        <f>[2]Awards!Q239</f>
        <v>0</v>
      </c>
      <c r="O239" s="7">
        <f>[2]Investments!Q239</f>
        <v>0</v>
      </c>
      <c r="R239" s="21"/>
    </row>
    <row r="240" spans="1:18" ht="15" customHeight="1">
      <c r="A240" s="20" t="s">
        <v>256</v>
      </c>
      <c r="B240" s="20"/>
      <c r="C240" s="20"/>
      <c r="D240" s="7">
        <f t="shared" si="16"/>
        <v>0</v>
      </c>
      <c r="F240" s="7">
        <f>[2]Admin!Q240</f>
        <v>0</v>
      </c>
      <c r="G240" s="7">
        <f>[2]Publications!Q240</f>
        <v>0</v>
      </c>
      <c r="H240" s="7">
        <f>[2]Conference!Q240</f>
        <v>0</v>
      </c>
      <c r="I240" s="7">
        <f>[2]Education!Q240</f>
        <v>0</v>
      </c>
      <c r="J240" s="7">
        <f>[2]Grant!Q240</f>
        <v>0</v>
      </c>
      <c r="K240" s="7">
        <f>[2]Development!Q240</f>
        <v>0</v>
      </c>
      <c r="L240" s="7">
        <f>[2]Board!Q240</f>
        <v>0</v>
      </c>
      <c r="M240" s="7">
        <f>[2]Sections!Q240</f>
        <v>0</v>
      </c>
      <c r="N240" s="7">
        <f>[2]Awards!Q240</f>
        <v>0</v>
      </c>
      <c r="O240" s="7">
        <f>[2]Investments!Q240</f>
        <v>0</v>
      </c>
      <c r="R240" s="21">
        <f>[2]Admin!Q240+[2]Publications!Q240+[2]Conference!Q240+[2]Education!Q240+[2]Grant!Q240+[2]Development!Q240+[2]Board!Q240+[2]Sections!Q240+[2]Awards!Q240+[2]Investments!Q240</f>
        <v>0</v>
      </c>
    </row>
    <row r="241" spans="1:18" ht="15" customHeight="1">
      <c r="A241" s="20" t="s">
        <v>257</v>
      </c>
      <c r="B241" s="20"/>
      <c r="C241" s="20"/>
      <c r="D241" s="7">
        <f t="shared" si="16"/>
        <v>0</v>
      </c>
      <c r="F241" s="7">
        <f>[2]Admin!Q241</f>
        <v>0</v>
      </c>
      <c r="G241" s="7">
        <f>[2]Publications!Q241</f>
        <v>0</v>
      </c>
      <c r="H241" s="7">
        <f>[2]Conference!Q241</f>
        <v>0</v>
      </c>
      <c r="I241" s="7">
        <f>[2]Education!Q241</f>
        <v>0</v>
      </c>
      <c r="J241" s="7">
        <f>[2]Grant!Q241</f>
        <v>0</v>
      </c>
      <c r="K241" s="7">
        <f>[2]Development!Q241</f>
        <v>0</v>
      </c>
      <c r="L241" s="7">
        <f>[2]Board!Q241</f>
        <v>0</v>
      </c>
      <c r="M241" s="7">
        <f>[2]Sections!Q241</f>
        <v>0</v>
      </c>
      <c r="N241" s="7">
        <f>[2]Awards!Q241</f>
        <v>0</v>
      </c>
      <c r="O241" s="7">
        <f>[2]Investments!Q241</f>
        <v>0</v>
      </c>
      <c r="R241" s="21">
        <f>[2]Admin!Q241+[2]Publications!Q241+[2]Conference!Q241+[2]Education!Q241+[2]Grant!Q241+[2]Development!Q241+[2]Board!Q241+[2]Sections!Q241+[2]Awards!Q241+[2]Investments!Q241</f>
        <v>0</v>
      </c>
    </row>
    <row r="242" spans="1:18" ht="15" customHeight="1">
      <c r="A242" s="20" t="s">
        <v>258</v>
      </c>
      <c r="B242" s="20"/>
      <c r="C242" s="20"/>
      <c r="D242" s="7">
        <f t="shared" si="16"/>
        <v>0</v>
      </c>
      <c r="F242" s="7">
        <f>[2]Admin!Q242</f>
        <v>0</v>
      </c>
      <c r="G242" s="7">
        <f>[2]Publications!Q242</f>
        <v>0</v>
      </c>
      <c r="H242" s="7">
        <f>[2]Conference!Q242</f>
        <v>0</v>
      </c>
      <c r="I242" s="7">
        <f>[2]Education!Q242</f>
        <v>0</v>
      </c>
      <c r="J242" s="7">
        <f>[2]Grant!Q242</f>
        <v>0</v>
      </c>
      <c r="K242" s="7">
        <f>[2]Development!Q242</f>
        <v>0</v>
      </c>
      <c r="L242" s="7">
        <f>[2]Board!Q242</f>
        <v>0</v>
      </c>
      <c r="M242" s="7">
        <f>[2]Sections!Q242</f>
        <v>0</v>
      </c>
      <c r="N242" s="7">
        <f>[2]Awards!Q242</f>
        <v>0</v>
      </c>
      <c r="O242" s="7">
        <f>[2]Investments!Q242</f>
        <v>0</v>
      </c>
      <c r="R242" s="21">
        <f>[2]Admin!Q242+[2]Publications!Q242+[2]Conference!Q242+[2]Education!Q242+[2]Grant!Q242+[2]Development!Q242+[2]Board!Q242+[2]Sections!Q242+[2]Awards!Q242+[2]Investments!Q242</f>
        <v>0</v>
      </c>
    </row>
    <row r="243" spans="1:18" ht="15" customHeight="1">
      <c r="A243" s="20" t="s">
        <v>259</v>
      </c>
      <c r="B243" s="20"/>
      <c r="C243" s="20"/>
      <c r="D243" s="7">
        <f t="shared" si="16"/>
        <v>0</v>
      </c>
      <c r="F243" s="7">
        <f>[2]Admin!Q243</f>
        <v>0</v>
      </c>
      <c r="G243" s="7">
        <f>[2]Publications!Q243</f>
        <v>0</v>
      </c>
      <c r="H243" s="7">
        <f>[2]Conference!Q243</f>
        <v>0</v>
      </c>
      <c r="I243" s="7">
        <f>[2]Education!Q243</f>
        <v>0</v>
      </c>
      <c r="J243" s="7">
        <f>[2]Grant!Q243</f>
        <v>0</v>
      </c>
      <c r="K243" s="7">
        <f>[2]Development!Q243</f>
        <v>0</v>
      </c>
      <c r="L243" s="7">
        <f>[2]Board!Q243</f>
        <v>0</v>
      </c>
      <c r="M243" s="7">
        <f>[2]Sections!Q243</f>
        <v>0</v>
      </c>
      <c r="N243" s="7">
        <f>[2]Awards!Q243</f>
        <v>0</v>
      </c>
      <c r="O243" s="7">
        <f>[2]Investments!Q243</f>
        <v>0</v>
      </c>
      <c r="R243" s="21">
        <f>[2]Admin!Q243+[2]Publications!Q243+[2]Conference!Q243+[2]Education!Q243+[2]Grant!Q243+[2]Development!Q243+[2]Board!Q243+[2]Sections!Q243+[2]Awards!Q243+[2]Investments!Q243</f>
        <v>0</v>
      </c>
    </row>
    <row r="244" spans="1:18" ht="15" customHeight="1">
      <c r="A244" s="20" t="s">
        <v>260</v>
      </c>
      <c r="B244" s="20"/>
      <c r="C244" s="20"/>
      <c r="D244" s="7">
        <f t="shared" si="16"/>
        <v>0</v>
      </c>
      <c r="F244" s="7">
        <f>[2]Admin!Q244</f>
        <v>0</v>
      </c>
      <c r="G244" s="7">
        <f>[2]Publications!Q244</f>
        <v>0</v>
      </c>
      <c r="H244" s="7">
        <f>[2]Conference!Q244</f>
        <v>0</v>
      </c>
      <c r="I244" s="7">
        <f>[2]Education!Q244</f>
        <v>0</v>
      </c>
      <c r="J244" s="7">
        <f>[2]Grant!Q244</f>
        <v>0</v>
      </c>
      <c r="K244" s="7">
        <f>[2]Development!Q244</f>
        <v>0</v>
      </c>
      <c r="L244" s="7">
        <f>[2]Board!Q244</f>
        <v>0</v>
      </c>
      <c r="M244" s="7">
        <f>[2]Sections!Q244</f>
        <v>0</v>
      </c>
      <c r="N244" s="7">
        <f>[2]Awards!Q244</f>
        <v>0</v>
      </c>
      <c r="O244" s="7">
        <f>[2]Investments!Q244</f>
        <v>0</v>
      </c>
      <c r="R244" s="21">
        <f>[2]Admin!Q244+[2]Publications!Q244+[2]Conference!Q244+[2]Education!Q244+[2]Grant!Q244+[2]Development!Q244+[2]Board!Q244+[2]Sections!Q244+[2]Awards!Q244+[2]Investments!Q244</f>
        <v>0</v>
      </c>
    </row>
    <row r="245" spans="1:18" ht="15" customHeight="1">
      <c r="A245" s="20" t="s">
        <v>261</v>
      </c>
      <c r="B245" s="20"/>
      <c r="C245" s="20"/>
      <c r="D245" s="7">
        <f t="shared" si="16"/>
        <v>0</v>
      </c>
      <c r="F245" s="7">
        <f>[2]Admin!Q245</f>
        <v>0</v>
      </c>
      <c r="G245" s="7">
        <f>[2]Publications!Q245</f>
        <v>0</v>
      </c>
      <c r="H245" s="7">
        <f>[2]Conference!Q245</f>
        <v>0</v>
      </c>
      <c r="I245" s="7">
        <f>[2]Education!Q245</f>
        <v>0</v>
      </c>
      <c r="J245" s="7">
        <f>[2]Grant!Q245</f>
        <v>0</v>
      </c>
      <c r="K245" s="7">
        <f>[2]Development!Q245</f>
        <v>0</v>
      </c>
      <c r="L245" s="7">
        <f>[2]Board!Q245</f>
        <v>0</v>
      </c>
      <c r="M245" s="7">
        <f>[2]Sections!Q245</f>
        <v>0</v>
      </c>
      <c r="N245" s="7">
        <f>[2]Awards!Q245</f>
        <v>0</v>
      </c>
      <c r="O245" s="7">
        <f>[2]Investments!Q245</f>
        <v>0</v>
      </c>
      <c r="R245" s="21">
        <f>[2]Admin!Q245+[2]Publications!Q245+[2]Conference!Q245+[2]Education!Q245+[2]Grant!Q245+[2]Development!Q245+[2]Board!Q245+[2]Sections!Q245+[2]Awards!Q245+[2]Investments!Q245</f>
        <v>0</v>
      </c>
    </row>
    <row r="246" spans="1:18" ht="15" customHeight="1">
      <c r="A246" s="22" t="s">
        <v>262</v>
      </c>
      <c r="B246" s="22"/>
      <c r="C246" s="22"/>
      <c r="D246" s="23">
        <f t="shared" ref="D246:Q246" si="20">(((((D240)+(D241))+(D242))+(D243))+(D244))+(D245)</f>
        <v>0</v>
      </c>
      <c r="E246" s="23"/>
      <c r="F246" s="23">
        <f t="shared" si="20"/>
        <v>0</v>
      </c>
      <c r="G246" s="23">
        <f t="shared" si="20"/>
        <v>0</v>
      </c>
      <c r="H246" s="23">
        <f>(((((H240)+(H241))+(H242))+(H243))+(H244))+(H245)</f>
        <v>0</v>
      </c>
      <c r="I246" s="23">
        <f t="shared" si="20"/>
        <v>0</v>
      </c>
      <c r="J246" s="23">
        <f t="shared" si="20"/>
        <v>0</v>
      </c>
      <c r="K246" s="23">
        <f>(((((K240)+(K241))+(K242))+(K243))+(K244))+(K245)</f>
        <v>0</v>
      </c>
      <c r="L246" s="23">
        <f t="shared" si="20"/>
        <v>0</v>
      </c>
      <c r="M246" s="23">
        <f>(((((M240)+(M241))+(M242))+(M243))+(M244))+(M245)</f>
        <v>0</v>
      </c>
      <c r="N246" s="23">
        <f>(((((N240)+(N241))+(N242))+(N243))+(N244))+(N245)</f>
        <v>0</v>
      </c>
      <c r="O246" s="23">
        <f t="shared" si="20"/>
        <v>0</v>
      </c>
      <c r="P246" s="23">
        <f t="shared" si="20"/>
        <v>0</v>
      </c>
      <c r="Q246" s="23">
        <f t="shared" si="20"/>
        <v>0</v>
      </c>
      <c r="R246" s="23">
        <f>(((((R240)+(R241))+(R242))+(R243))+(R244))+(R245)</f>
        <v>0</v>
      </c>
    </row>
    <row r="247" spans="1:18" ht="15" customHeight="1">
      <c r="A247" s="20" t="s">
        <v>263</v>
      </c>
      <c r="B247" s="20"/>
      <c r="C247" s="20"/>
      <c r="D247" s="7">
        <f t="shared" si="16"/>
        <v>0</v>
      </c>
      <c r="F247" s="7">
        <f>[2]Admin!Q247</f>
        <v>0</v>
      </c>
      <c r="G247" s="7">
        <f>[2]Publications!Q247</f>
        <v>0</v>
      </c>
      <c r="H247" s="7">
        <f>[2]Conference!Q247</f>
        <v>0</v>
      </c>
      <c r="I247" s="7">
        <f>[2]Education!Q247</f>
        <v>0</v>
      </c>
      <c r="J247" s="7">
        <f>[2]Grant!Q247</f>
        <v>0</v>
      </c>
      <c r="K247" s="7">
        <f>[2]Development!Q247</f>
        <v>0</v>
      </c>
      <c r="L247" s="7">
        <f>[2]Board!Q247</f>
        <v>0</v>
      </c>
      <c r="M247" s="7">
        <f>[2]Sections!Q247</f>
        <v>0</v>
      </c>
      <c r="N247" s="7">
        <f>[2]Awards!Q247</f>
        <v>0</v>
      </c>
      <c r="O247" s="7">
        <f>[2]Investments!Q247</f>
        <v>0</v>
      </c>
      <c r="R247" s="21">
        <f>[2]Admin!Q247+[2]Publications!Q247+[2]Conference!Q247+[2]Education!Q247+[2]Grant!Q247+[2]Development!Q247+[2]Board!Q247+[2]Sections!Q247+[2]Awards!Q247+[2]Investments!Q247</f>
        <v>0</v>
      </c>
    </row>
    <row r="248" spans="1:18" ht="15" customHeight="1">
      <c r="A248" s="20" t="s">
        <v>264</v>
      </c>
      <c r="B248" s="20"/>
      <c r="C248" s="20"/>
      <c r="D248" s="7">
        <f t="shared" si="16"/>
        <v>0</v>
      </c>
      <c r="F248" s="7">
        <f>[2]Admin!Q248</f>
        <v>0</v>
      </c>
      <c r="G248" s="7">
        <f>[2]Publications!Q248</f>
        <v>0</v>
      </c>
      <c r="H248" s="7">
        <f>[2]Conference!Q248</f>
        <v>0</v>
      </c>
      <c r="I248" s="7">
        <f>[2]Education!Q248</f>
        <v>0</v>
      </c>
      <c r="J248" s="7">
        <f>[2]Grant!Q248</f>
        <v>0</v>
      </c>
      <c r="K248" s="7">
        <f>[2]Development!Q248</f>
        <v>0</v>
      </c>
      <c r="L248" s="7">
        <f>[2]Board!Q248</f>
        <v>0</v>
      </c>
      <c r="M248" s="7">
        <f>[2]Sections!Q248</f>
        <v>0</v>
      </c>
      <c r="N248" s="7">
        <f>[2]Awards!Q248</f>
        <v>0</v>
      </c>
      <c r="O248" s="7">
        <f>[2]Investments!Q248</f>
        <v>0</v>
      </c>
      <c r="R248" s="21">
        <f>[2]Admin!Q248+[2]Publications!Q248+[2]Conference!Q248+[2]Education!Q248+[2]Grant!Q248+[2]Development!Q248+[2]Board!Q248+[2]Sections!Q248+[2]Awards!Q248+[2]Investments!Q248</f>
        <v>0</v>
      </c>
    </row>
    <row r="249" spans="1:18" ht="15" customHeight="1">
      <c r="A249" s="20" t="s">
        <v>265</v>
      </c>
      <c r="B249" s="20"/>
      <c r="C249" s="20"/>
      <c r="D249" s="7">
        <f t="shared" si="16"/>
        <v>0</v>
      </c>
      <c r="F249" s="7">
        <f>[2]Admin!Q249</f>
        <v>0</v>
      </c>
      <c r="G249" s="7">
        <f>[2]Publications!Q249</f>
        <v>0</v>
      </c>
      <c r="H249" s="7">
        <f>[2]Conference!Q249</f>
        <v>0</v>
      </c>
      <c r="I249" s="7">
        <f>[2]Education!Q249</f>
        <v>0</v>
      </c>
      <c r="J249" s="7">
        <f>[2]Grant!Q249</f>
        <v>0</v>
      </c>
      <c r="K249" s="7">
        <f>[2]Development!Q249</f>
        <v>0</v>
      </c>
      <c r="L249" s="7">
        <f>[2]Board!Q249</f>
        <v>0</v>
      </c>
      <c r="M249" s="7">
        <f>[2]Sections!Q249</f>
        <v>0</v>
      </c>
      <c r="N249" s="7">
        <f>[2]Awards!Q249</f>
        <v>0</v>
      </c>
      <c r="O249" s="7">
        <f>[2]Investments!Q249</f>
        <v>0</v>
      </c>
      <c r="R249" s="21">
        <f>[2]Admin!Q249+[2]Publications!Q249+[2]Conference!Q249+[2]Education!Q249+[2]Grant!Q249+[2]Development!Q249+[2]Board!Q249+[2]Sections!Q249+[2]Awards!Q249+[2]Investments!Q249</f>
        <v>0</v>
      </c>
    </row>
    <row r="250" spans="1:18" ht="15" customHeight="1">
      <c r="A250" s="20" t="s">
        <v>266</v>
      </c>
      <c r="B250" s="20"/>
      <c r="C250" s="20"/>
      <c r="D250" s="7">
        <f t="shared" si="16"/>
        <v>0</v>
      </c>
      <c r="F250" s="7">
        <f>[2]Admin!Q250</f>
        <v>0</v>
      </c>
      <c r="G250" s="7">
        <f>[2]Publications!Q250</f>
        <v>0</v>
      </c>
      <c r="H250" s="7">
        <f>[2]Conference!Q250</f>
        <v>0</v>
      </c>
      <c r="I250" s="7">
        <f>[2]Education!Q250</f>
        <v>0</v>
      </c>
      <c r="J250" s="7">
        <f>[2]Grant!Q250</f>
        <v>0</v>
      </c>
      <c r="K250" s="7">
        <f>[2]Development!Q250</f>
        <v>0</v>
      </c>
      <c r="L250" s="7">
        <f>[2]Board!Q250</f>
        <v>0</v>
      </c>
      <c r="M250" s="7">
        <f>[2]Sections!Q250</f>
        <v>0</v>
      </c>
      <c r="N250" s="7">
        <f>[2]Awards!Q250</f>
        <v>0</v>
      </c>
      <c r="O250" s="7">
        <f>[2]Investments!Q250</f>
        <v>0</v>
      </c>
      <c r="R250" s="21">
        <f>[2]Admin!Q250+[2]Publications!Q250+[2]Conference!Q250+[2]Education!Q250+[2]Grant!Q250+[2]Development!Q250+[2]Board!Q250+[2]Sections!Q250+[2]Awards!Q250+[2]Investments!Q250</f>
        <v>0</v>
      </c>
    </row>
    <row r="251" spans="1:18" ht="15" customHeight="1">
      <c r="A251" s="20" t="s">
        <v>267</v>
      </c>
      <c r="B251" s="20"/>
      <c r="C251" s="20"/>
      <c r="D251" s="7">
        <f t="shared" si="16"/>
        <v>0</v>
      </c>
      <c r="F251" s="7">
        <f>[2]Admin!Q251</f>
        <v>0</v>
      </c>
      <c r="G251" s="7">
        <f>[2]Publications!Q251</f>
        <v>0</v>
      </c>
      <c r="H251" s="7">
        <f>[2]Conference!Q251</f>
        <v>0</v>
      </c>
      <c r="I251" s="7">
        <f>[2]Education!Q251</f>
        <v>0</v>
      </c>
      <c r="J251" s="7">
        <f>[2]Grant!Q251</f>
        <v>0</v>
      </c>
      <c r="K251" s="7">
        <f>[2]Development!Q251</f>
        <v>0</v>
      </c>
      <c r="L251" s="7">
        <f>[2]Board!Q251</f>
        <v>0</v>
      </c>
      <c r="M251" s="7">
        <f>[2]Sections!Q251</f>
        <v>0</v>
      </c>
      <c r="N251" s="7">
        <f>[2]Awards!Q251</f>
        <v>0</v>
      </c>
      <c r="O251" s="7">
        <f>[2]Investments!Q251</f>
        <v>0</v>
      </c>
      <c r="R251" s="21">
        <f>[2]Admin!Q251+[2]Publications!Q251+[2]Conference!Q251+[2]Education!Q251+[2]Grant!Q251+[2]Development!Q251+[2]Board!Q251+[2]Sections!Q251+[2]Awards!Q251+[2]Investments!Q251</f>
        <v>0</v>
      </c>
    </row>
    <row r="252" spans="1:18" ht="15" customHeight="1">
      <c r="A252" s="20" t="s">
        <v>268</v>
      </c>
      <c r="B252" s="20"/>
      <c r="C252" s="20"/>
      <c r="D252" s="7">
        <f t="shared" si="16"/>
        <v>0</v>
      </c>
      <c r="F252" s="7">
        <f>[2]Admin!Q252</f>
        <v>0</v>
      </c>
      <c r="G252" s="7">
        <f>[2]Publications!Q252</f>
        <v>0</v>
      </c>
      <c r="H252" s="7">
        <f>[2]Conference!Q252</f>
        <v>0</v>
      </c>
      <c r="I252" s="7">
        <f>[2]Education!Q252</f>
        <v>0</v>
      </c>
      <c r="J252" s="7">
        <f>[2]Grant!Q252</f>
        <v>0</v>
      </c>
      <c r="K252" s="7">
        <f>[2]Development!Q252</f>
        <v>0</v>
      </c>
      <c r="L252" s="7">
        <f>[2]Board!Q252</f>
        <v>0</v>
      </c>
      <c r="M252" s="7">
        <f>[2]Sections!Q252</f>
        <v>0</v>
      </c>
      <c r="N252" s="7">
        <f>[2]Awards!Q252</f>
        <v>0</v>
      </c>
      <c r="O252" s="7">
        <f>[2]Investments!Q252</f>
        <v>0</v>
      </c>
      <c r="R252" s="21">
        <f>[2]Admin!Q252+[2]Publications!Q252+[2]Conference!Q252+[2]Education!Q252+[2]Grant!Q252+[2]Development!Q252+[2]Board!Q252+[2]Sections!Q252+[2]Awards!Q252+[2]Investments!Q252</f>
        <v>0</v>
      </c>
    </row>
    <row r="253" spans="1:18" ht="15" customHeight="1">
      <c r="A253" s="22" t="s">
        <v>269</v>
      </c>
      <c r="B253" s="22"/>
      <c r="C253" s="22"/>
      <c r="D253" s="23">
        <f t="shared" ref="D253:Q253" si="21">(((((((((((((((((((((((((((((((((((((((((((((((((((((((D76)+(D93))+(D94))+(D101))+(D102))+(D103))+(D104))+(D105))+(D106))+(D107))+(D108))+(D109))+(D110))+(D111))+(D112))+(D113))+(D114))+(D115))+(D116))+(D126))+(D127))+(D128))+(D134))+(D135))+(D147))+(D148))+(D149))+(D150))+(D151))+(D152))+(D153))+(D154))+(D155))+(D156))+(D165))+(D166))+(D167))+(D168))+(D169))+(D174))+(D189))+(D196))+(D212))+(D213))+(D227))+(D236))+(D237))+(D238))+(D239))+(D246))+(D247))+(D248))+(D249))+(D250))+(D251))+(D252)</f>
        <v>1833853.9889</v>
      </c>
      <c r="E253" s="23"/>
      <c r="F253" s="23">
        <f t="shared" si="21"/>
        <v>520728.65959999996</v>
      </c>
      <c r="G253" s="23">
        <f t="shared" si="21"/>
        <v>354002.29599999997</v>
      </c>
      <c r="H253" s="23">
        <f>(((((((((((((((((((((((((((((((((((((((((((((((((((((((H76)+(H93))+(H94))+(H101))+(H102))+(H103))+(H104))+(H105))+(H106))+(H107))+(H108))+(H109))+(H110))+(H111))+(H112))+(H113))+(H114))+(H115))+(H116))+(H126))+(H127))+(H128))+(H134))+(H135))+(H147))+(H148))+(H149))+(H150))+(H151))+(H152))+(H153))+(H154))+(H155))+(H156))+(H165))+(H166))+(H167))+(H168))+(H169))+(H174))+(H189))+(H196))+(H212))+(H213))+(H227))+(H236))+(H237))+(H238))+(H239))+(H246))+(H247))+(H248))+(H249))+(H250))+(H251))+(H252)</f>
        <v>57272.864000000001</v>
      </c>
      <c r="I253" s="23">
        <f t="shared" si="21"/>
        <v>53205.26690000001</v>
      </c>
      <c r="J253" s="23">
        <f t="shared" si="21"/>
        <v>699454</v>
      </c>
      <c r="K253" s="23">
        <f>(((((((((((((((((((((((((((((((((((((((((((((((((((((((K76)+(K93))+(K94))+(K101))+(K102))+(K103))+(K104))+(K105))+(K106))+(K107))+(K108))+(K109))+(K110))+(K111))+(K112))+(K113))+(K114))+(K115))+(K116))+(K126))+(K127))+(K128))+(K134))+(K135))+(K147))+(K148))+(K149))+(K150))+(K151))+(K152))+(K153))+(K154))+(K155))+(K156))+(K165))+(K166))+(K167))+(K168))+(K169))+(K174))+(K189))+(K196))+(K212))+(K213))+(K227))+(K236))+(K237))+(K238))+(K239))+(K246))+(K247))+(K248))+(K249))+(K250))+(K251))+(K252)</f>
        <v>15340.902399999999</v>
      </c>
      <c r="L253" s="23">
        <f t="shared" si="21"/>
        <v>37350</v>
      </c>
      <c r="M253" s="23">
        <f>(((((((((((((((((((((((((((((((((((((((((((((((((((((((M76)+(M93))+(M94))+(M101))+(M102))+(M103))+(M104))+(M105))+(M106))+(M107))+(M108))+(M109))+(M110))+(M111))+(M112))+(M113))+(M114))+(M115))+(M116))+(M126))+(M127))+(M128))+(M134))+(M135))+(M147))+(M148))+(M149))+(M150))+(M151))+(M152))+(M153))+(M154))+(M155))+(M156))+(M165))+(M166))+(M167))+(M168))+(M169))+(M174))+(M189))+(M196))+(M212))+(M213))+(M227))+(M236))+(M237))+(M238))+(M239))+(M246))+(M247))+(M248))+(M249))+(M250))+(M251))+(M252)</f>
        <v>36500</v>
      </c>
      <c r="N253" s="23">
        <f>(((((((((((((((((((((((((((((((((((((((((((((((((((((((N76)+(N93))+(N94))+(N101))+(N102))+(N103))+(N104))+(N105))+(N106))+(N107))+(N108))+(N109))+(N110))+(N111))+(N112))+(N113))+(N114))+(N115))+(N116))+(N126))+(N127))+(N128))+(N134))+(N135))+(N147))+(N148))+(N149))+(N150))+(N151))+(N152))+(N153))+(N154))+(N155))+(N156))+(N165))+(N166))+(N167))+(N168))+(N169))+(N174))+(N189))+(N196))+(N212))+(N213))+(N227))+(N236))+(N237))+(N238))+(N239))+(N246))+(N247))+(N248))+(N249))+(N250))+(N251))+(N252)</f>
        <v>60000</v>
      </c>
      <c r="O253" s="23">
        <f t="shared" si="21"/>
        <v>0</v>
      </c>
      <c r="P253" s="23">
        <f t="shared" si="21"/>
        <v>0</v>
      </c>
      <c r="Q253" s="23">
        <f t="shared" si="21"/>
        <v>0</v>
      </c>
      <c r="R253" s="23">
        <f>(((((((((((((((((((((((((((((((((((((((((((((((((((((((R76)+(R93))+(R94))+(R101))+(R102))+(R103))+(R104))+(R105))+(R106))+(R107))+(R108))+(R109))+(R110))+(R111))+(R112))+(R113))+(R114))+(R115))+(R116))+(R126))+(R127))+(R128))+(R134))+(R135))+(R147))+(R148))+(R149))+(R150))+(R151))+(R152))+(R153))+(R154))+(R155))+(R156))+(R165))+(R166))+(R167))+(R168))+(R169))+(R174))+(R189))+(R196))+(R212))+(R213))+(R227))+(R236))+(R237))+(R238))+(R239))+(R246))+(R247))+(R248))+(R249))+(R250))+(R251))+(R252)</f>
        <v>1833853.9889</v>
      </c>
    </row>
    <row r="254" spans="1:18" ht="15" customHeight="1">
      <c r="A254" s="22" t="s">
        <v>270</v>
      </c>
      <c r="B254" s="22"/>
      <c r="C254" s="22"/>
      <c r="D254" s="23">
        <f t="shared" ref="D254:Q254" si="22">(D74)-(D253)</f>
        <v>-18651.668899999931</v>
      </c>
      <c r="E254" s="23"/>
      <c r="F254" s="23">
        <f t="shared" si="22"/>
        <v>-293530.65959999996</v>
      </c>
      <c r="G254" s="23">
        <f t="shared" si="22"/>
        <v>439548.02400000009</v>
      </c>
      <c r="H254" s="23">
        <f>(H74)-(H253)</f>
        <v>-52272.864000000001</v>
      </c>
      <c r="I254" s="23">
        <f t="shared" si="22"/>
        <v>-53205.26690000001</v>
      </c>
      <c r="J254" s="23">
        <f t="shared" si="22"/>
        <v>0</v>
      </c>
      <c r="K254" s="23">
        <f>(K74)-(K253)</f>
        <v>14659.097600000001</v>
      </c>
      <c r="L254" s="23">
        <f t="shared" si="22"/>
        <v>-37350</v>
      </c>
      <c r="M254" s="23">
        <f>(M74)-(M253)</f>
        <v>-6500</v>
      </c>
      <c r="N254" s="23">
        <f>(N74)-(N253)</f>
        <v>-30000</v>
      </c>
      <c r="O254" s="23">
        <f t="shared" si="22"/>
        <v>0</v>
      </c>
      <c r="P254" s="23">
        <f t="shared" si="22"/>
        <v>0</v>
      </c>
      <c r="Q254" s="23">
        <f t="shared" si="22"/>
        <v>0</v>
      </c>
      <c r="R254" s="23">
        <f>(R74)-(R253)</f>
        <v>-18651.668899999931</v>
      </c>
    </row>
    <row r="255" spans="1:18" ht="15" customHeight="1">
      <c r="A255" s="20" t="s">
        <v>271</v>
      </c>
      <c r="B255" s="20"/>
      <c r="C255" s="20"/>
      <c r="D255" s="7">
        <f t="shared" si="16"/>
        <v>0</v>
      </c>
      <c r="F255" s="7">
        <f>[2]Admin!Q255</f>
        <v>0</v>
      </c>
      <c r="G255" s="7">
        <f>[2]Publications!Q255</f>
        <v>0</v>
      </c>
      <c r="H255" s="7">
        <f>[2]Conference!Q255</f>
        <v>0</v>
      </c>
      <c r="I255" s="7">
        <f>[2]Education!Q255</f>
        <v>0</v>
      </c>
      <c r="J255" s="7">
        <f>[2]Grant!Q255</f>
        <v>0</v>
      </c>
      <c r="K255" s="7">
        <f>[2]Development!Q255</f>
        <v>0</v>
      </c>
      <c r="L255" s="7">
        <f>[2]Board!Q255</f>
        <v>0</v>
      </c>
      <c r="M255" s="7">
        <f>[2]Sections!Q255</f>
        <v>0</v>
      </c>
      <c r="N255" s="7">
        <f>[2]Awards!Q255</f>
        <v>0</v>
      </c>
      <c r="O255" s="7">
        <f>[2]Investments!Q255</f>
        <v>0</v>
      </c>
      <c r="R255" s="21">
        <f>[2]Admin!Q255+[2]Publications!Q255+[2]Conference!Q255+[2]Education!Q255+[2]Grant!Q255+[2]Development!Q255+[2]Board!Q255+[2]Sections!Q255+[2]Awards!Q255+[2]Investments!Q255</f>
        <v>0</v>
      </c>
    </row>
    <row r="256" spans="1:18" ht="15" customHeight="1">
      <c r="A256" s="20" t="s">
        <v>272</v>
      </c>
      <c r="B256" s="20"/>
      <c r="C256" s="20"/>
      <c r="D256" s="7">
        <f t="shared" si="16"/>
        <v>0</v>
      </c>
      <c r="F256" s="7">
        <f>[2]Admin!Q256</f>
        <v>0</v>
      </c>
      <c r="G256" s="7">
        <f>[2]Publications!Q256</f>
        <v>0</v>
      </c>
      <c r="H256" s="7">
        <f>[2]Conference!Q256</f>
        <v>0</v>
      </c>
      <c r="I256" s="7">
        <f>[2]Education!Q256</f>
        <v>0</v>
      </c>
      <c r="J256" s="7">
        <f>[2]Grant!Q256</f>
        <v>0</v>
      </c>
      <c r="K256" s="7">
        <f>[2]Development!Q256</f>
        <v>0</v>
      </c>
      <c r="L256" s="7">
        <f>[2]Board!Q256</f>
        <v>0</v>
      </c>
      <c r="M256" s="7">
        <f>[2]Sections!Q256</f>
        <v>0</v>
      </c>
      <c r="N256" s="7">
        <f>[2]Awards!Q256</f>
        <v>0</v>
      </c>
      <c r="O256" s="7">
        <f>[2]Investments!Q256</f>
        <v>0</v>
      </c>
      <c r="R256" s="21">
        <f>[2]Admin!Q256+[2]Publications!Q256+[2]Conference!Q256+[2]Education!Q256+[2]Grant!Q256+[2]Development!Q256+[2]Board!Q256+[2]Sections!Q256+[2]Awards!Q256+[2]Investments!Q256</f>
        <v>0</v>
      </c>
    </row>
    <row r="257" spans="1:18" ht="15" customHeight="1">
      <c r="A257" s="20" t="s">
        <v>273</v>
      </c>
      <c r="B257" s="20"/>
      <c r="C257" s="20"/>
      <c r="D257" s="7">
        <f t="shared" si="16"/>
        <v>0</v>
      </c>
      <c r="F257" s="7">
        <f>[2]Admin!Q257</f>
        <v>0</v>
      </c>
      <c r="G257" s="7">
        <f>[2]Publications!Q257</f>
        <v>0</v>
      </c>
      <c r="H257" s="7">
        <f>[2]Conference!Q257</f>
        <v>0</v>
      </c>
      <c r="I257" s="7">
        <f>[2]Education!Q257</f>
        <v>0</v>
      </c>
      <c r="J257" s="7">
        <f>[2]Grant!Q257</f>
        <v>0</v>
      </c>
      <c r="K257" s="7">
        <f>[2]Development!Q257</f>
        <v>0</v>
      </c>
      <c r="L257" s="7">
        <f>[2]Board!Q257</f>
        <v>0</v>
      </c>
      <c r="M257" s="7">
        <f>[2]Sections!Q257</f>
        <v>0</v>
      </c>
      <c r="N257" s="7">
        <f>[2]Awards!Q257</f>
        <v>0</v>
      </c>
      <c r="O257" s="7">
        <f>[2]Investments!Q257</f>
        <v>0</v>
      </c>
      <c r="R257" s="21">
        <f>[2]Admin!Q257+[2]Publications!Q257+[2]Conference!Q257+[2]Education!Q257+[2]Grant!Q257+[2]Development!Q257+[2]Board!Q257+[2]Sections!Q257+[2]Awards!Q257+[2]Investments!Q257</f>
        <v>0</v>
      </c>
    </row>
    <row r="258" spans="1:18" ht="15" customHeight="1">
      <c r="A258" s="20" t="s">
        <v>274</v>
      </c>
      <c r="B258" s="20"/>
      <c r="C258" s="20"/>
      <c r="D258" s="7">
        <f t="shared" si="16"/>
        <v>0</v>
      </c>
      <c r="F258" s="7">
        <f>[2]Admin!Q258</f>
        <v>0</v>
      </c>
      <c r="G258" s="7">
        <f>[2]Publications!Q258</f>
        <v>0</v>
      </c>
      <c r="H258" s="7">
        <f>[2]Conference!Q258</f>
        <v>0</v>
      </c>
      <c r="I258" s="7">
        <f>[2]Education!Q258</f>
        <v>0</v>
      </c>
      <c r="J258" s="7">
        <f>[2]Grant!Q258</f>
        <v>0</v>
      </c>
      <c r="K258" s="7">
        <f>[2]Development!Q258</f>
        <v>0</v>
      </c>
      <c r="L258" s="7">
        <f>[2]Board!Q258</f>
        <v>0</v>
      </c>
      <c r="M258" s="7">
        <f>[2]Sections!Q258</f>
        <v>0</v>
      </c>
      <c r="N258" s="7">
        <f>[2]Awards!Q258</f>
        <v>0</v>
      </c>
      <c r="O258" s="7">
        <f>[2]Investments!Q258</f>
        <v>0</v>
      </c>
      <c r="R258" s="21">
        <f>[2]Admin!Q258+[2]Publications!Q258+[2]Conference!Q258+[2]Education!Q258+[2]Grant!Q258+[2]Development!Q258+[2]Board!Q258+[2]Sections!Q258+[2]Awards!Q258+[2]Investments!Q258</f>
        <v>0</v>
      </c>
    </row>
    <row r="259" spans="1:18" ht="15" customHeight="1">
      <c r="A259" s="20" t="s">
        <v>275</v>
      </c>
      <c r="B259" s="20"/>
      <c r="C259" s="20"/>
      <c r="D259" s="7">
        <f t="shared" si="16"/>
        <v>0</v>
      </c>
      <c r="F259" s="7">
        <f>[2]Admin!Q259</f>
        <v>0</v>
      </c>
      <c r="G259" s="7">
        <f>[2]Publications!Q259</f>
        <v>0</v>
      </c>
      <c r="H259" s="7">
        <f>[2]Conference!Q259</f>
        <v>0</v>
      </c>
      <c r="I259" s="7">
        <f>[2]Education!Q259</f>
        <v>0</v>
      </c>
      <c r="J259" s="7">
        <f>[2]Grant!Q259</f>
        <v>0</v>
      </c>
      <c r="K259" s="7">
        <f>[2]Development!Q259</f>
        <v>0</v>
      </c>
      <c r="L259" s="7">
        <f>[2]Board!Q259</f>
        <v>0</v>
      </c>
      <c r="M259" s="7">
        <f>[2]Sections!Q259</f>
        <v>0</v>
      </c>
      <c r="N259" s="7">
        <f>[2]Awards!Q259</f>
        <v>0</v>
      </c>
      <c r="O259" s="7">
        <f>[2]Investments!Q259</f>
        <v>0</v>
      </c>
      <c r="R259" s="21">
        <f>[2]Admin!Q259+[2]Publications!Q259+[2]Conference!Q259+[2]Education!Q259+[2]Grant!Q259+[2]Development!Q259+[2]Board!Q259+[2]Sections!Q259+[2]Awards!Q259+[2]Investments!Q259</f>
        <v>0</v>
      </c>
    </row>
    <row r="260" spans="1:18" ht="15" customHeight="1">
      <c r="A260" s="20" t="s">
        <v>276</v>
      </c>
      <c r="B260" s="20"/>
      <c r="C260" s="20"/>
      <c r="D260" s="7">
        <f t="shared" si="16"/>
        <v>0</v>
      </c>
      <c r="F260" s="7">
        <f>[2]Admin!Q260</f>
        <v>0</v>
      </c>
      <c r="G260" s="7">
        <f>[2]Publications!Q260</f>
        <v>0</v>
      </c>
      <c r="H260" s="7">
        <f>[2]Conference!Q260</f>
        <v>0</v>
      </c>
      <c r="I260" s="7">
        <f>[2]Education!Q260</f>
        <v>0</v>
      </c>
      <c r="J260" s="7">
        <f>[2]Grant!Q260</f>
        <v>0</v>
      </c>
      <c r="K260" s="7">
        <f>[2]Development!Q260</f>
        <v>0</v>
      </c>
      <c r="L260" s="7">
        <f>[2]Board!Q260</f>
        <v>0</v>
      </c>
      <c r="M260" s="7">
        <f>[2]Sections!Q260</f>
        <v>0</v>
      </c>
      <c r="N260" s="7">
        <f>[2]Awards!Q260</f>
        <v>0</v>
      </c>
      <c r="O260" s="7">
        <f>[2]Investments!Q260</f>
        <v>0</v>
      </c>
      <c r="R260" s="21">
        <f>[2]Admin!Q260+[2]Publications!Q260+[2]Conference!Q260+[2]Education!Q260+[2]Grant!Q260+[2]Development!Q260+[2]Board!Q260+[2]Sections!Q260+[2]Awards!Q260+[2]Investments!Q260</f>
        <v>0</v>
      </c>
    </row>
    <row r="261" spans="1:18" ht="15" customHeight="1">
      <c r="A261" s="20" t="s">
        <v>277</v>
      </c>
      <c r="B261" s="20"/>
      <c r="C261" s="20"/>
      <c r="D261" s="7">
        <f t="shared" si="16"/>
        <v>0</v>
      </c>
      <c r="F261" s="7">
        <f>[2]Admin!Q261</f>
        <v>0</v>
      </c>
      <c r="G261" s="7">
        <f>[2]Publications!Q261</f>
        <v>0</v>
      </c>
      <c r="H261" s="7">
        <f>[2]Conference!Q261</f>
        <v>0</v>
      </c>
      <c r="I261" s="7">
        <f>[2]Education!Q261</f>
        <v>0</v>
      </c>
      <c r="J261" s="7">
        <f>[2]Grant!Q261</f>
        <v>0</v>
      </c>
      <c r="K261" s="7">
        <f>[2]Development!Q261</f>
        <v>0</v>
      </c>
      <c r="L261" s="7">
        <f>[2]Board!Q261</f>
        <v>0</v>
      </c>
      <c r="M261" s="7">
        <f>[2]Sections!Q261</f>
        <v>0</v>
      </c>
      <c r="N261" s="7">
        <f>[2]Awards!Q261</f>
        <v>0</v>
      </c>
      <c r="O261" s="7">
        <f>[2]Investments!Q261</f>
        <v>0</v>
      </c>
      <c r="R261" s="21">
        <f>[2]Admin!Q261+[2]Publications!Q261+[2]Conference!Q261+[2]Education!Q261+[2]Grant!Q261+[2]Development!Q261+[2]Board!Q261+[2]Sections!Q261+[2]Awards!Q261+[2]Investments!Q261</f>
        <v>0</v>
      </c>
    </row>
    <row r="262" spans="1:18" ht="15" customHeight="1">
      <c r="A262" s="20" t="s">
        <v>278</v>
      </c>
      <c r="B262" s="20"/>
      <c r="C262" s="20"/>
      <c r="D262" s="7">
        <f t="shared" si="16"/>
        <v>0</v>
      </c>
      <c r="F262" s="7">
        <f>[2]Admin!Q262</f>
        <v>0</v>
      </c>
      <c r="G262" s="7">
        <f>[2]Publications!Q262</f>
        <v>0</v>
      </c>
      <c r="H262" s="7">
        <f>[2]Conference!Q262</f>
        <v>0</v>
      </c>
      <c r="I262" s="7">
        <f>[2]Education!Q262</f>
        <v>0</v>
      </c>
      <c r="J262" s="7">
        <f>[2]Grant!Q262</f>
        <v>0</v>
      </c>
      <c r="K262" s="7">
        <f>[2]Development!Q262</f>
        <v>0</v>
      </c>
      <c r="L262" s="7">
        <f>[2]Board!Q262</f>
        <v>0</v>
      </c>
      <c r="M262" s="7">
        <f>[2]Sections!Q262</f>
        <v>0</v>
      </c>
      <c r="N262" s="7">
        <f>[2]Awards!Q262</f>
        <v>0</v>
      </c>
      <c r="O262" s="7">
        <f>[2]Investments!Q262</f>
        <v>0</v>
      </c>
      <c r="R262" s="21">
        <f>[2]Admin!Q262+[2]Publications!Q262+[2]Conference!Q262+[2]Education!Q262+[2]Grant!Q262+[2]Development!Q262+[2]Board!Q262+[2]Sections!Q262+[2]Awards!Q262+[2]Investments!Q262</f>
        <v>0</v>
      </c>
    </row>
    <row r="263" spans="1:18" ht="15" customHeight="1">
      <c r="A263" s="20" t="s">
        <v>279</v>
      </c>
      <c r="B263" s="20"/>
      <c r="C263" s="20"/>
      <c r="D263" s="7">
        <f t="shared" si="16"/>
        <v>0</v>
      </c>
      <c r="F263" s="7">
        <f>[2]Admin!Q263</f>
        <v>0</v>
      </c>
      <c r="G263" s="7">
        <f>[2]Publications!Q263</f>
        <v>0</v>
      </c>
      <c r="H263" s="7">
        <f>[2]Conference!Q263</f>
        <v>0</v>
      </c>
      <c r="I263" s="7">
        <f>[2]Education!Q263</f>
        <v>0</v>
      </c>
      <c r="J263" s="7">
        <f>[2]Grant!Q263</f>
        <v>0</v>
      </c>
      <c r="K263" s="7">
        <f>[2]Development!Q263</f>
        <v>0</v>
      </c>
      <c r="L263" s="7">
        <f>[2]Board!Q263</f>
        <v>0</v>
      </c>
      <c r="M263" s="7">
        <f>[2]Sections!Q263</f>
        <v>0</v>
      </c>
      <c r="N263" s="7">
        <f>[2]Awards!Q263</f>
        <v>0</v>
      </c>
      <c r="O263" s="7">
        <f>[2]Investments!Q263</f>
        <v>0</v>
      </c>
      <c r="R263" s="21">
        <f>[2]Admin!Q263+[2]Publications!Q263+[2]Conference!Q263+[2]Education!Q263+[2]Grant!Q263+[2]Development!Q263+[2]Board!Q263+[2]Sections!Q263+[2]Awards!Q263+[2]Investments!Q263</f>
        <v>0</v>
      </c>
    </row>
    <row r="264" spans="1:18" ht="15" customHeight="1">
      <c r="A264" s="20" t="s">
        <v>280</v>
      </c>
      <c r="B264" s="20"/>
      <c r="C264" s="20"/>
      <c r="D264" s="7">
        <f t="shared" ref="D264:D327" si="23">SUM(F264:O264)</f>
        <v>0</v>
      </c>
      <c r="F264" s="7">
        <f>[2]Admin!Q264</f>
        <v>0</v>
      </c>
      <c r="G264" s="7">
        <f>[2]Publications!Q264</f>
        <v>0</v>
      </c>
      <c r="H264" s="7">
        <f>[2]Conference!Q264</f>
        <v>0</v>
      </c>
      <c r="I264" s="7">
        <f>[2]Education!Q264</f>
        <v>0</v>
      </c>
      <c r="J264" s="7">
        <f>[2]Grant!Q264</f>
        <v>0</v>
      </c>
      <c r="K264" s="7">
        <f>[2]Development!Q264</f>
        <v>0</v>
      </c>
      <c r="L264" s="7">
        <f>[2]Board!Q264</f>
        <v>0</v>
      </c>
      <c r="M264" s="7">
        <f>[2]Sections!Q264</f>
        <v>0</v>
      </c>
      <c r="N264" s="7">
        <f>[2]Awards!Q264</f>
        <v>0</v>
      </c>
      <c r="O264" s="7">
        <f>[2]Investments!Q264</f>
        <v>0</v>
      </c>
      <c r="R264" s="21">
        <f>[2]Admin!Q264+[2]Publications!Q264+[2]Conference!Q264+[2]Education!Q264+[2]Grant!Q264+[2]Development!Q264+[2]Board!Q264+[2]Sections!Q264+[2]Awards!Q264+[2]Investments!Q264</f>
        <v>0</v>
      </c>
    </row>
    <row r="265" spans="1:18" ht="15" customHeight="1">
      <c r="A265" s="20" t="s">
        <v>281</v>
      </c>
      <c r="B265" s="20"/>
      <c r="C265" s="20"/>
      <c r="D265" s="7">
        <f t="shared" si="23"/>
        <v>0</v>
      </c>
      <c r="F265" s="7">
        <f>[2]Admin!Q265</f>
        <v>0</v>
      </c>
      <c r="G265" s="7">
        <f>[2]Publications!Q265</f>
        <v>0</v>
      </c>
      <c r="H265" s="7">
        <f>[2]Conference!Q265</f>
        <v>0</v>
      </c>
      <c r="I265" s="7">
        <f>[2]Education!Q265</f>
        <v>0</v>
      </c>
      <c r="J265" s="7">
        <f>[2]Grant!Q265</f>
        <v>0</v>
      </c>
      <c r="K265" s="7">
        <f>[2]Development!Q265</f>
        <v>0</v>
      </c>
      <c r="L265" s="7">
        <f>[2]Board!Q265</f>
        <v>0</v>
      </c>
      <c r="M265" s="7">
        <f>[2]Sections!Q265</f>
        <v>0</v>
      </c>
      <c r="N265" s="7">
        <f>[2]Awards!Q265</f>
        <v>0</v>
      </c>
      <c r="O265" s="7">
        <f>[2]Investments!Q265</f>
        <v>0</v>
      </c>
      <c r="R265" s="21">
        <f>[2]Admin!Q265+[2]Publications!Q265+[2]Conference!Q265+[2]Education!Q265+[2]Grant!Q265+[2]Development!Q265+[2]Board!Q265+[2]Sections!Q265+[2]Awards!Q265+[2]Investments!Q265</f>
        <v>0</v>
      </c>
    </row>
    <row r="266" spans="1:18" ht="15" customHeight="1">
      <c r="A266" s="20" t="s">
        <v>282</v>
      </c>
      <c r="B266" s="20"/>
      <c r="C266" s="20"/>
      <c r="D266" s="7">
        <f t="shared" si="23"/>
        <v>0</v>
      </c>
      <c r="F266" s="7">
        <f>[2]Admin!Q266</f>
        <v>0</v>
      </c>
      <c r="G266" s="7">
        <f>[2]Publications!Q266</f>
        <v>0</v>
      </c>
      <c r="H266" s="7">
        <f>[2]Conference!Q266</f>
        <v>0</v>
      </c>
      <c r="I266" s="7">
        <f>[2]Education!Q266</f>
        <v>0</v>
      </c>
      <c r="J266" s="7">
        <f>[2]Grant!Q266</f>
        <v>0</v>
      </c>
      <c r="K266" s="7">
        <f>[2]Development!Q266</f>
        <v>0</v>
      </c>
      <c r="L266" s="7">
        <f>[2]Board!Q266</f>
        <v>0</v>
      </c>
      <c r="N266" s="7">
        <f>[2]Awards!Q266</f>
        <v>0</v>
      </c>
      <c r="O266" s="7">
        <f>[2]Investments!Q266</f>
        <v>0</v>
      </c>
      <c r="R266" s="21"/>
    </row>
    <row r="267" spans="1:18" ht="15" customHeight="1">
      <c r="A267" s="20" t="s">
        <v>283</v>
      </c>
      <c r="B267" s="20"/>
      <c r="C267" s="20"/>
      <c r="D267" s="7">
        <f t="shared" si="23"/>
        <v>0</v>
      </c>
      <c r="F267" s="7">
        <f>[2]Admin!Q267</f>
        <v>0</v>
      </c>
      <c r="G267" s="7">
        <f>[2]Publications!Q267</f>
        <v>0</v>
      </c>
      <c r="H267" s="7">
        <f>[2]Conference!Q267</f>
        <v>0</v>
      </c>
      <c r="I267" s="7">
        <f>[2]Education!Q267</f>
        <v>0</v>
      </c>
      <c r="J267" s="7">
        <f>[2]Grant!Q267</f>
        <v>0</v>
      </c>
      <c r="K267" s="7">
        <f>[2]Development!Q267</f>
        <v>0</v>
      </c>
      <c r="L267" s="7">
        <f>[2]Board!Q267</f>
        <v>0</v>
      </c>
      <c r="M267" s="7">
        <f>[2]Sections!Q267</f>
        <v>0</v>
      </c>
      <c r="N267" s="7">
        <f>[2]Awards!Q267</f>
        <v>0</v>
      </c>
      <c r="O267" s="7">
        <f>[2]Investments!Q267</f>
        <v>0</v>
      </c>
      <c r="R267" s="21">
        <f>[2]Admin!Q267+[2]Publications!Q267+[2]Conference!Q267+[2]Education!Q267+[2]Grant!Q267+[2]Development!Q267+[2]Board!Q267+[2]Sections!Q267+[2]Awards!Q267+[2]Investments!Q267</f>
        <v>0</v>
      </c>
    </row>
    <row r="268" spans="1:18" ht="15" customHeight="1">
      <c r="A268" s="20" t="s">
        <v>284</v>
      </c>
      <c r="B268" s="20"/>
      <c r="C268" s="20"/>
      <c r="D268" s="7">
        <f t="shared" si="23"/>
        <v>0</v>
      </c>
      <c r="F268" s="7">
        <f>[2]Admin!Q268</f>
        <v>0</v>
      </c>
      <c r="G268" s="7">
        <f>[2]Publications!Q268</f>
        <v>0</v>
      </c>
      <c r="H268" s="7">
        <f>[2]Conference!Q268</f>
        <v>0</v>
      </c>
      <c r="I268" s="7">
        <f>[2]Education!Q268</f>
        <v>0</v>
      </c>
      <c r="J268" s="7">
        <f>[2]Grant!Q268</f>
        <v>0</v>
      </c>
      <c r="K268" s="7">
        <f>[2]Development!Q268</f>
        <v>0</v>
      </c>
      <c r="L268" s="7">
        <f>[2]Board!Q268</f>
        <v>0</v>
      </c>
      <c r="M268" s="7">
        <f>[2]Sections!Q268</f>
        <v>0</v>
      </c>
      <c r="N268" s="7">
        <f>[2]Awards!Q268</f>
        <v>0</v>
      </c>
      <c r="O268" s="7">
        <f>[2]Investments!Q268</f>
        <v>0</v>
      </c>
      <c r="R268" s="21">
        <f>[2]Admin!Q268+[2]Publications!Q268+[2]Conference!Q268+[2]Education!Q268+[2]Grant!Q268+[2]Development!Q268+[2]Board!Q268+[2]Sections!Q268+[2]Awards!Q268+[2]Investments!Q268</f>
        <v>0</v>
      </c>
    </row>
    <row r="269" spans="1:18" ht="15" customHeight="1">
      <c r="A269" s="20" t="s">
        <v>285</v>
      </c>
      <c r="B269" s="20"/>
      <c r="C269" s="20"/>
      <c r="D269" s="7">
        <f t="shared" si="23"/>
        <v>0</v>
      </c>
      <c r="F269" s="7">
        <f>[2]Admin!Q269</f>
        <v>0</v>
      </c>
      <c r="G269" s="7">
        <f>[2]Publications!Q269</f>
        <v>0</v>
      </c>
      <c r="H269" s="7">
        <f>[2]Conference!Q269</f>
        <v>0</v>
      </c>
      <c r="I269" s="7">
        <f>[2]Education!Q269</f>
        <v>0</v>
      </c>
      <c r="J269" s="7">
        <f>[2]Grant!Q269</f>
        <v>0</v>
      </c>
      <c r="K269" s="7">
        <f>[2]Development!Q269</f>
        <v>0</v>
      </c>
      <c r="L269" s="7">
        <f>[2]Board!Q269</f>
        <v>0</v>
      </c>
      <c r="M269" s="7">
        <f>[2]Sections!Q269</f>
        <v>0</v>
      </c>
      <c r="N269" s="7">
        <f>[2]Awards!Q269</f>
        <v>0</v>
      </c>
      <c r="O269" s="7">
        <f>[2]Investments!Q269</f>
        <v>0</v>
      </c>
      <c r="R269" s="21">
        <f>[2]Admin!Q269+[2]Publications!Q269+[2]Conference!Q269+[2]Education!Q269+[2]Grant!Q269+[2]Development!Q269+[2]Board!Q269+[2]Sections!Q269+[2]Awards!Q269+[2]Investments!Q269</f>
        <v>0</v>
      </c>
    </row>
    <row r="270" spans="1:18" ht="15" customHeight="1">
      <c r="A270" s="20" t="s">
        <v>286</v>
      </c>
      <c r="B270" s="20"/>
      <c r="C270" s="20"/>
      <c r="D270" s="7">
        <f t="shared" si="23"/>
        <v>0</v>
      </c>
      <c r="F270" s="7">
        <f>[2]Admin!Q270</f>
        <v>0</v>
      </c>
      <c r="G270" s="7">
        <f>[2]Publications!Q270</f>
        <v>0</v>
      </c>
      <c r="H270" s="7">
        <f>[2]Conference!Q270</f>
        <v>0</v>
      </c>
      <c r="I270" s="7">
        <f>[2]Education!Q270</f>
        <v>0</v>
      </c>
      <c r="J270" s="7">
        <f>[2]Grant!Q270</f>
        <v>0</v>
      </c>
      <c r="K270" s="7">
        <f>[2]Development!Q270</f>
        <v>0</v>
      </c>
      <c r="L270" s="7">
        <f>[2]Board!Q270</f>
        <v>0</v>
      </c>
      <c r="M270" s="7">
        <f>[2]Sections!Q270</f>
        <v>0</v>
      </c>
      <c r="N270" s="7">
        <f>[2]Awards!Q270</f>
        <v>0</v>
      </c>
      <c r="O270" s="7">
        <f>[2]Investments!Q270</f>
        <v>0</v>
      </c>
      <c r="R270" s="21">
        <f>[2]Admin!Q270+[2]Publications!Q270+[2]Conference!Q270+[2]Education!Q270+[2]Grant!Q270+[2]Development!Q270+[2]Board!Q270+[2]Sections!Q270+[2]Awards!Q270+[2]Investments!Q270</f>
        <v>0</v>
      </c>
    </row>
    <row r="271" spans="1:18" ht="15" customHeight="1">
      <c r="A271" s="20" t="s">
        <v>287</v>
      </c>
      <c r="B271" s="20"/>
      <c r="C271" s="20"/>
      <c r="D271" s="7">
        <f t="shared" si="23"/>
        <v>0</v>
      </c>
      <c r="F271" s="7">
        <f>[2]Admin!Q271</f>
        <v>0</v>
      </c>
      <c r="G271" s="7">
        <f>[2]Publications!Q271</f>
        <v>0</v>
      </c>
      <c r="H271" s="7">
        <f>[2]Conference!Q271</f>
        <v>0</v>
      </c>
      <c r="I271" s="7">
        <f>[2]Education!Q271</f>
        <v>0</v>
      </c>
      <c r="J271" s="7">
        <f>[2]Grant!Q271</f>
        <v>0</v>
      </c>
      <c r="K271" s="7">
        <f>[2]Development!Q271</f>
        <v>0</v>
      </c>
      <c r="L271" s="7">
        <f>[2]Board!Q271</f>
        <v>0</v>
      </c>
      <c r="M271" s="7">
        <f>[2]Sections!Q271</f>
        <v>0</v>
      </c>
      <c r="N271" s="7">
        <f>[2]Awards!Q271</f>
        <v>0</v>
      </c>
      <c r="O271" s="7">
        <f>[2]Investments!Q271</f>
        <v>0</v>
      </c>
      <c r="R271" s="21">
        <f>[2]Admin!Q271+[2]Publications!Q271+[2]Conference!Q271+[2]Education!Q271+[2]Grant!Q271+[2]Development!Q271+[2]Board!Q271+[2]Sections!Q271+[2]Awards!Q271+[2]Investments!Q271</f>
        <v>0</v>
      </c>
    </row>
    <row r="272" spans="1:18" ht="15" customHeight="1">
      <c r="A272" s="20" t="s">
        <v>288</v>
      </c>
      <c r="B272" s="20"/>
      <c r="C272" s="20"/>
      <c r="D272" s="7">
        <f t="shared" si="23"/>
        <v>0</v>
      </c>
      <c r="F272" s="7">
        <f>[2]Admin!Q272</f>
        <v>0</v>
      </c>
      <c r="G272" s="7">
        <f>[2]Publications!Q272</f>
        <v>0</v>
      </c>
      <c r="H272" s="7">
        <f>[2]Conference!Q272</f>
        <v>0</v>
      </c>
      <c r="I272" s="7">
        <f>[2]Education!Q272</f>
        <v>0</v>
      </c>
      <c r="J272" s="7">
        <f>[2]Grant!Q272</f>
        <v>0</v>
      </c>
      <c r="K272" s="7">
        <f>[2]Development!Q272</f>
        <v>0</v>
      </c>
      <c r="L272" s="7">
        <f>[2]Board!Q272</f>
        <v>0</v>
      </c>
      <c r="M272" s="7">
        <f>[2]Sections!Q272</f>
        <v>0</v>
      </c>
      <c r="N272" s="7">
        <f>[2]Awards!Q272</f>
        <v>0</v>
      </c>
      <c r="O272" s="7">
        <f>[2]Investments!Q272</f>
        <v>0</v>
      </c>
      <c r="R272" s="21">
        <f>[2]Admin!Q272+[2]Publications!Q272+[2]Conference!Q272+[2]Education!Q272+[2]Grant!Q272+[2]Development!Q272+[2]Board!Q272+[2]Sections!Q272+[2]Awards!Q272+[2]Investments!Q272</f>
        <v>0</v>
      </c>
    </row>
    <row r="273" spans="1:18" ht="15" customHeight="1">
      <c r="A273" s="20" t="s">
        <v>289</v>
      </c>
      <c r="B273" s="20"/>
      <c r="C273" s="20"/>
      <c r="D273" s="7">
        <f t="shared" si="23"/>
        <v>0</v>
      </c>
      <c r="F273" s="7">
        <f>[2]Admin!Q273</f>
        <v>0</v>
      </c>
      <c r="G273" s="7">
        <f>[2]Publications!Q273</f>
        <v>0</v>
      </c>
      <c r="H273" s="7">
        <f>[2]Conference!Q273</f>
        <v>0</v>
      </c>
      <c r="I273" s="7">
        <f>[2]Education!Q273</f>
        <v>0</v>
      </c>
      <c r="J273" s="7">
        <f>[2]Grant!Q273</f>
        <v>0</v>
      </c>
      <c r="K273" s="7">
        <f>[2]Development!Q273</f>
        <v>0</v>
      </c>
      <c r="L273" s="7">
        <f>[2]Board!Q273</f>
        <v>0</v>
      </c>
      <c r="M273" s="7">
        <f>[2]Sections!Q273</f>
        <v>0</v>
      </c>
      <c r="N273" s="7">
        <f>[2]Awards!Q273</f>
        <v>0</v>
      </c>
      <c r="O273" s="7">
        <f>[2]Investments!Q273</f>
        <v>0</v>
      </c>
      <c r="R273" s="21">
        <f>[2]Admin!Q273+[2]Publications!Q273+[2]Conference!Q273+[2]Education!Q273+[2]Grant!Q273+[2]Development!Q273+[2]Board!Q273+[2]Sections!Q273+[2]Awards!Q273+[2]Investments!Q273</f>
        <v>0</v>
      </c>
    </row>
    <row r="274" spans="1:18" ht="15" customHeight="1">
      <c r="A274" s="20" t="s">
        <v>290</v>
      </c>
      <c r="B274" s="20"/>
      <c r="C274" s="20"/>
      <c r="D274" s="7">
        <f t="shared" si="23"/>
        <v>0</v>
      </c>
      <c r="F274" s="7">
        <f>[2]Admin!Q274</f>
        <v>0</v>
      </c>
      <c r="G274" s="7">
        <f>[2]Publications!Q274</f>
        <v>0</v>
      </c>
      <c r="H274" s="7">
        <f>[2]Conference!Q274</f>
        <v>0</v>
      </c>
      <c r="I274" s="7">
        <f>[2]Education!Q274</f>
        <v>0</v>
      </c>
      <c r="J274" s="7">
        <f>[2]Grant!Q274</f>
        <v>0</v>
      </c>
      <c r="K274" s="7">
        <f>[2]Development!Q274</f>
        <v>0</v>
      </c>
      <c r="L274" s="7">
        <f>[2]Board!Q274</f>
        <v>0</v>
      </c>
      <c r="M274" s="7">
        <f>[2]Sections!Q274</f>
        <v>0</v>
      </c>
      <c r="N274" s="7">
        <f>[2]Awards!Q274</f>
        <v>0</v>
      </c>
      <c r="O274" s="7">
        <f>[2]Investments!Q274</f>
        <v>0</v>
      </c>
      <c r="R274" s="21">
        <f>[2]Admin!Q274+[2]Publications!Q274+[2]Conference!Q274+[2]Education!Q274+[2]Grant!Q274+[2]Development!Q274+[2]Board!Q274+[2]Sections!Q274+[2]Awards!Q274+[2]Investments!Q274</f>
        <v>0</v>
      </c>
    </row>
    <row r="275" spans="1:18" ht="15" customHeight="1">
      <c r="A275" s="20" t="s">
        <v>291</v>
      </c>
      <c r="B275" s="20"/>
      <c r="C275" s="20"/>
      <c r="D275" s="7">
        <f t="shared" si="23"/>
        <v>0</v>
      </c>
      <c r="F275" s="7">
        <f>[2]Admin!Q275</f>
        <v>0</v>
      </c>
      <c r="G275" s="7">
        <f>[2]Publications!Q275</f>
        <v>0</v>
      </c>
      <c r="H275" s="7">
        <f>[2]Conference!Q275</f>
        <v>0</v>
      </c>
      <c r="I275" s="7">
        <f>[2]Education!Q275</f>
        <v>0</v>
      </c>
      <c r="J275" s="7">
        <f>[2]Grant!Q275</f>
        <v>0</v>
      </c>
      <c r="K275" s="7">
        <f>[2]Development!Q275</f>
        <v>0</v>
      </c>
      <c r="L275" s="7">
        <f>[2]Board!Q275</f>
        <v>0</v>
      </c>
      <c r="M275" s="7">
        <f>[2]Sections!Q275</f>
        <v>0</v>
      </c>
      <c r="N275" s="7">
        <f>[2]Awards!Q275</f>
        <v>0</v>
      </c>
      <c r="O275" s="7">
        <f>[2]Investments!Q275</f>
        <v>0</v>
      </c>
      <c r="R275" s="21">
        <f>[2]Admin!Q275+[2]Publications!Q275+[2]Conference!Q275+[2]Education!Q275+[2]Grant!Q275+[2]Development!Q275+[2]Board!Q275+[2]Sections!Q275+[2]Awards!Q275+[2]Investments!Q275</f>
        <v>0</v>
      </c>
    </row>
    <row r="276" spans="1:18" ht="15" customHeight="1">
      <c r="A276" s="20" t="s">
        <v>292</v>
      </c>
      <c r="B276" s="20"/>
      <c r="C276" s="20"/>
      <c r="D276" s="7">
        <f t="shared" si="23"/>
        <v>0</v>
      </c>
      <c r="F276" s="7">
        <f>[2]Admin!Q276</f>
        <v>0</v>
      </c>
      <c r="G276" s="7">
        <f>[2]Publications!Q276</f>
        <v>0</v>
      </c>
      <c r="H276" s="7">
        <f>[2]Conference!Q276</f>
        <v>0</v>
      </c>
      <c r="I276" s="7">
        <f>[2]Education!Q276</f>
        <v>0</v>
      </c>
      <c r="J276" s="7">
        <f>[2]Grant!Q276</f>
        <v>0</v>
      </c>
      <c r="K276" s="7">
        <f>[2]Development!Q276</f>
        <v>0</v>
      </c>
      <c r="L276" s="7">
        <f>[2]Board!Q276</f>
        <v>0</v>
      </c>
      <c r="M276" s="7">
        <f>[2]Sections!Q276</f>
        <v>0</v>
      </c>
      <c r="N276" s="7">
        <f>[2]Awards!Q276</f>
        <v>0</v>
      </c>
      <c r="O276" s="7">
        <f>[2]Investments!Q276</f>
        <v>0</v>
      </c>
      <c r="R276" s="21">
        <f>[2]Admin!Q276+[2]Publications!Q276+[2]Conference!Q276+[2]Education!Q276+[2]Grant!Q276+[2]Development!Q276+[2]Board!Q276+[2]Sections!Q276+[2]Awards!Q276+[2]Investments!Q276</f>
        <v>0</v>
      </c>
    </row>
    <row r="277" spans="1:18" ht="15" customHeight="1">
      <c r="A277" s="20" t="s">
        <v>293</v>
      </c>
      <c r="B277" s="20"/>
      <c r="C277" s="20"/>
      <c r="D277" s="7">
        <f t="shared" si="23"/>
        <v>0</v>
      </c>
      <c r="F277" s="7">
        <f>[2]Admin!Q277</f>
        <v>0</v>
      </c>
      <c r="G277" s="7">
        <f>[2]Publications!Q277</f>
        <v>0</v>
      </c>
      <c r="H277" s="7">
        <f>[2]Conference!Q277</f>
        <v>0</v>
      </c>
      <c r="I277" s="7">
        <f>[2]Education!Q277</f>
        <v>0</v>
      </c>
      <c r="J277" s="7">
        <f>[2]Grant!Q277</f>
        <v>0</v>
      </c>
      <c r="K277" s="7">
        <f>[2]Development!Q277</f>
        <v>0</v>
      </c>
      <c r="L277" s="7">
        <f>[2]Board!Q277</f>
        <v>0</v>
      </c>
      <c r="M277" s="7">
        <f>[2]Sections!Q277</f>
        <v>0</v>
      </c>
      <c r="N277" s="7">
        <f>[2]Awards!Q277</f>
        <v>0</v>
      </c>
      <c r="O277" s="7">
        <f>[2]Investments!Q277</f>
        <v>0</v>
      </c>
      <c r="R277" s="21">
        <f>[2]Admin!Q277+[2]Publications!Q277+[2]Conference!Q277+[2]Education!Q277+[2]Grant!Q277+[2]Development!Q277+[2]Board!Q277+[2]Sections!Q277+[2]Awards!Q277+[2]Investments!Q277</f>
        <v>0</v>
      </c>
    </row>
    <row r="278" spans="1:18" ht="15" customHeight="1">
      <c r="A278" s="20" t="s">
        <v>294</v>
      </c>
      <c r="B278" s="20"/>
      <c r="C278" s="20"/>
      <c r="D278" s="7">
        <f t="shared" si="23"/>
        <v>0</v>
      </c>
      <c r="F278" s="7">
        <f>[2]Admin!Q278</f>
        <v>0</v>
      </c>
      <c r="G278" s="7">
        <f>[2]Publications!Q278</f>
        <v>0</v>
      </c>
      <c r="H278" s="7">
        <f>[2]Conference!Q278</f>
        <v>0</v>
      </c>
      <c r="I278" s="7">
        <f>[2]Education!Q278</f>
        <v>0</v>
      </c>
      <c r="J278" s="7">
        <f>[2]Grant!Q278</f>
        <v>0</v>
      </c>
      <c r="K278" s="7">
        <f>[2]Development!Q278</f>
        <v>0</v>
      </c>
      <c r="L278" s="7">
        <f>[2]Board!Q278</f>
        <v>0</v>
      </c>
      <c r="M278" s="7">
        <f>[2]Sections!Q278</f>
        <v>0</v>
      </c>
      <c r="N278" s="7">
        <f>[2]Awards!Q278</f>
        <v>0</v>
      </c>
      <c r="O278" s="7">
        <f>[2]Investments!Q278</f>
        <v>0</v>
      </c>
      <c r="R278" s="21">
        <f>[2]Admin!Q278+[2]Publications!Q278+[2]Conference!Q278+[2]Education!Q278+[2]Grant!Q278+[2]Development!Q278+[2]Board!Q278+[2]Sections!Q278+[2]Awards!Q278+[2]Investments!Q278</f>
        <v>0</v>
      </c>
    </row>
    <row r="279" spans="1:18" ht="15" customHeight="1">
      <c r="A279" s="20" t="s">
        <v>295</v>
      </c>
      <c r="B279" s="20"/>
      <c r="C279" s="20"/>
      <c r="D279" s="7">
        <f t="shared" si="23"/>
        <v>0</v>
      </c>
      <c r="F279" s="7">
        <f>[2]Admin!Q279</f>
        <v>0</v>
      </c>
      <c r="G279" s="7">
        <f>[2]Publications!Q279</f>
        <v>0</v>
      </c>
      <c r="H279" s="7">
        <f>[2]Conference!Q279</f>
        <v>0</v>
      </c>
      <c r="I279" s="7">
        <f>[2]Education!Q279</f>
        <v>0</v>
      </c>
      <c r="J279" s="7">
        <f>[2]Grant!Q279</f>
        <v>0</v>
      </c>
      <c r="K279" s="7">
        <f>[2]Development!Q279</f>
        <v>0</v>
      </c>
      <c r="L279" s="7">
        <f>[2]Board!Q279</f>
        <v>0</v>
      </c>
      <c r="M279" s="7">
        <f>[2]Sections!Q279</f>
        <v>0</v>
      </c>
      <c r="N279" s="7">
        <f>[2]Awards!Q279</f>
        <v>0</v>
      </c>
      <c r="O279" s="7">
        <f>[2]Investments!Q279</f>
        <v>0</v>
      </c>
      <c r="R279" s="21">
        <f>[2]Admin!Q279+[2]Publications!Q279+[2]Conference!Q279+[2]Education!Q279+[2]Grant!Q279+[2]Development!Q279+[2]Board!Q279+[2]Sections!Q279+[2]Awards!Q279+[2]Investments!Q279</f>
        <v>0</v>
      </c>
    </row>
    <row r="280" spans="1:18" ht="15" customHeight="1">
      <c r="A280" s="20" t="s">
        <v>296</v>
      </c>
      <c r="B280" s="20"/>
      <c r="C280" s="20"/>
      <c r="D280" s="7">
        <f t="shared" si="23"/>
        <v>0</v>
      </c>
      <c r="F280" s="7">
        <f>[2]Admin!Q280</f>
        <v>0</v>
      </c>
      <c r="G280" s="7">
        <f>[2]Publications!Q280</f>
        <v>0</v>
      </c>
      <c r="H280" s="7">
        <f>[2]Conference!Q280</f>
        <v>0</v>
      </c>
      <c r="I280" s="7">
        <f>[2]Education!Q280</f>
        <v>0</v>
      </c>
      <c r="J280" s="7">
        <f>[2]Grant!Q280</f>
        <v>0</v>
      </c>
      <c r="K280" s="7">
        <f>[2]Development!Q280</f>
        <v>0</v>
      </c>
      <c r="L280" s="7">
        <f>[2]Board!Q280</f>
        <v>0</v>
      </c>
      <c r="M280" s="7">
        <f>[2]Sections!Q280</f>
        <v>0</v>
      </c>
      <c r="N280" s="7">
        <f>[2]Awards!Q280</f>
        <v>0</v>
      </c>
      <c r="O280" s="7">
        <f>[2]Investments!Q280</f>
        <v>0</v>
      </c>
      <c r="R280" s="21">
        <f>[2]Admin!Q280+[2]Publications!Q280+[2]Conference!Q280+[2]Education!Q280+[2]Grant!Q280+[2]Development!Q280+[2]Board!Q280+[2]Sections!Q280+[2]Awards!Q280+[2]Investments!Q280</f>
        <v>0</v>
      </c>
    </row>
    <row r="281" spans="1:18" ht="15" customHeight="1">
      <c r="A281" s="20" t="s">
        <v>297</v>
      </c>
      <c r="B281" s="20"/>
      <c r="C281" s="20"/>
      <c r="D281" s="7">
        <f t="shared" si="23"/>
        <v>0</v>
      </c>
      <c r="F281" s="7">
        <f>[2]Admin!Q281</f>
        <v>0</v>
      </c>
      <c r="G281" s="7">
        <f>[2]Publications!Q281</f>
        <v>0</v>
      </c>
      <c r="H281" s="7">
        <f>[2]Conference!Q281</f>
        <v>0</v>
      </c>
      <c r="I281" s="7">
        <f>[2]Education!Q281</f>
        <v>0</v>
      </c>
      <c r="J281" s="7">
        <f>[2]Grant!Q281</f>
        <v>0</v>
      </c>
      <c r="K281" s="7">
        <f>[2]Development!Q281</f>
        <v>0</v>
      </c>
      <c r="L281" s="7">
        <f>[2]Board!Q281</f>
        <v>0</v>
      </c>
      <c r="M281" s="7">
        <f>[2]Sections!Q281</f>
        <v>0</v>
      </c>
      <c r="N281" s="7">
        <f>[2]Awards!Q281</f>
        <v>0</v>
      </c>
      <c r="O281" s="7">
        <f>[2]Investments!Q281</f>
        <v>0</v>
      </c>
      <c r="R281" s="21">
        <f>[2]Admin!Q281+[2]Publications!Q281+[2]Conference!Q281+[2]Education!Q281+[2]Grant!Q281+[2]Development!Q281+[2]Board!Q281+[2]Sections!Q281+[2]Awards!Q281+[2]Investments!Q281</f>
        <v>0</v>
      </c>
    </row>
    <row r="282" spans="1:18" ht="15" customHeight="1">
      <c r="A282" s="20" t="s">
        <v>298</v>
      </c>
      <c r="B282" s="20"/>
      <c r="C282" s="20"/>
      <c r="D282" s="7">
        <f t="shared" si="23"/>
        <v>0</v>
      </c>
      <c r="F282" s="7">
        <f>[2]Admin!Q282</f>
        <v>0</v>
      </c>
      <c r="G282" s="7">
        <f>[2]Publications!Q282</f>
        <v>0</v>
      </c>
      <c r="H282" s="7">
        <f>[2]Conference!Q282</f>
        <v>0</v>
      </c>
      <c r="I282" s="7">
        <f>[2]Education!Q282</f>
        <v>0</v>
      </c>
      <c r="J282" s="7">
        <f>[2]Grant!Q282</f>
        <v>0</v>
      </c>
      <c r="K282" s="7">
        <f>[2]Development!Q282</f>
        <v>0</v>
      </c>
      <c r="L282" s="7">
        <f>[2]Board!Q282</f>
        <v>0</v>
      </c>
      <c r="M282" s="7">
        <f>[2]Sections!Q282</f>
        <v>0</v>
      </c>
      <c r="N282" s="7">
        <f>[2]Awards!Q282</f>
        <v>0</v>
      </c>
      <c r="O282" s="7">
        <f>[2]Investments!Q282</f>
        <v>0</v>
      </c>
      <c r="R282" s="21">
        <f>[2]Admin!Q282+[2]Publications!Q282+[2]Conference!Q282+[2]Education!Q282+[2]Grant!Q282+[2]Development!Q282+[2]Board!Q282+[2]Sections!Q282+[2]Awards!Q282+[2]Investments!Q282</f>
        <v>0</v>
      </c>
    </row>
    <row r="283" spans="1:18" ht="15" customHeight="1">
      <c r="A283" s="20" t="s">
        <v>299</v>
      </c>
      <c r="B283" s="20"/>
      <c r="C283" s="20"/>
      <c r="D283" s="7">
        <f t="shared" si="23"/>
        <v>0</v>
      </c>
      <c r="F283" s="7">
        <f>[2]Admin!Q283</f>
        <v>0</v>
      </c>
      <c r="G283" s="7">
        <f>[2]Publications!Q283</f>
        <v>0</v>
      </c>
      <c r="H283" s="7">
        <f>[2]Conference!Q283</f>
        <v>0</v>
      </c>
      <c r="I283" s="7">
        <f>[2]Education!Q283</f>
        <v>0</v>
      </c>
      <c r="J283" s="7">
        <f>[2]Grant!Q283</f>
        <v>0</v>
      </c>
      <c r="K283" s="7">
        <f>[2]Development!Q283</f>
        <v>0</v>
      </c>
      <c r="L283" s="7">
        <f>[2]Board!Q283</f>
        <v>0</v>
      </c>
      <c r="M283" s="7">
        <f>[2]Sections!Q283</f>
        <v>0</v>
      </c>
      <c r="N283" s="7">
        <f>[2]Awards!Q283</f>
        <v>0</v>
      </c>
      <c r="O283" s="7">
        <f>[2]Investments!Q283</f>
        <v>0</v>
      </c>
      <c r="R283" s="21">
        <f>[2]Admin!Q283+[2]Publications!Q283+[2]Conference!Q283+[2]Education!Q283+[2]Grant!Q283+[2]Development!Q283+[2]Board!Q283+[2]Sections!Q283+[2]Awards!Q283+[2]Investments!Q283</f>
        <v>0</v>
      </c>
    </row>
    <row r="284" spans="1:18" ht="15" customHeight="1">
      <c r="A284" s="20" t="s">
        <v>300</v>
      </c>
      <c r="B284" s="20"/>
      <c r="C284" s="20"/>
      <c r="D284" s="7">
        <f t="shared" si="23"/>
        <v>0</v>
      </c>
      <c r="F284" s="7">
        <f>[2]Admin!Q284</f>
        <v>0</v>
      </c>
      <c r="G284" s="7">
        <f>[2]Publications!Q284</f>
        <v>0</v>
      </c>
      <c r="H284" s="7">
        <f>[2]Conference!Q284</f>
        <v>0</v>
      </c>
      <c r="I284" s="7">
        <f>[2]Education!Q284</f>
        <v>0</v>
      </c>
      <c r="J284" s="7">
        <f>[2]Grant!Q284</f>
        <v>0</v>
      </c>
      <c r="K284" s="7">
        <f>[2]Development!Q284</f>
        <v>0</v>
      </c>
      <c r="L284" s="7">
        <f>[2]Board!Q284</f>
        <v>0</v>
      </c>
      <c r="M284" s="7">
        <f>[2]Sections!Q284</f>
        <v>0</v>
      </c>
      <c r="N284" s="7">
        <f>[2]Awards!Q284</f>
        <v>0</v>
      </c>
      <c r="O284" s="7">
        <f>[2]Investments!Q284</f>
        <v>0</v>
      </c>
      <c r="R284" s="21">
        <f>[2]Admin!Q284+[2]Publications!Q284+[2]Conference!Q284+[2]Education!Q284+[2]Grant!Q284+[2]Development!Q284+[2]Board!Q284+[2]Sections!Q284+[2]Awards!Q284+[2]Investments!Q284</f>
        <v>0</v>
      </c>
    </row>
    <row r="285" spans="1:18" ht="15" customHeight="1">
      <c r="A285" s="20" t="s">
        <v>301</v>
      </c>
      <c r="B285" s="20"/>
      <c r="C285" s="20"/>
      <c r="D285" s="7">
        <f t="shared" si="23"/>
        <v>0</v>
      </c>
      <c r="F285" s="7">
        <f>[2]Admin!Q285</f>
        <v>0</v>
      </c>
      <c r="G285" s="7">
        <f>[2]Publications!Q285</f>
        <v>0</v>
      </c>
      <c r="H285" s="7">
        <f>[2]Conference!Q285</f>
        <v>0</v>
      </c>
      <c r="I285" s="7">
        <f>[2]Education!Q285</f>
        <v>0</v>
      </c>
      <c r="J285" s="7">
        <f>[2]Grant!Q285</f>
        <v>0</v>
      </c>
      <c r="K285" s="7">
        <f>[2]Development!Q285</f>
        <v>0</v>
      </c>
      <c r="L285" s="7">
        <f>[2]Board!Q285</f>
        <v>0</v>
      </c>
      <c r="M285" s="7">
        <f>[2]Sections!Q285</f>
        <v>0</v>
      </c>
      <c r="N285" s="7">
        <f>[2]Awards!Q285</f>
        <v>0</v>
      </c>
      <c r="O285" s="7">
        <f>[2]Investments!Q285</f>
        <v>0</v>
      </c>
      <c r="R285" s="21">
        <f>[2]Admin!Q285+[2]Publications!Q285+[2]Conference!Q285+[2]Education!Q285+[2]Grant!Q285+[2]Development!Q285+[2]Board!Q285+[2]Sections!Q285+[2]Awards!Q285+[2]Investments!Q285</f>
        <v>0</v>
      </c>
    </row>
    <row r="286" spans="1:18" ht="15" customHeight="1">
      <c r="A286" s="20" t="s">
        <v>302</v>
      </c>
      <c r="B286" s="20"/>
      <c r="C286" s="20"/>
      <c r="D286" s="7">
        <f t="shared" si="23"/>
        <v>0</v>
      </c>
      <c r="F286" s="7">
        <f>[2]Admin!Q286</f>
        <v>0</v>
      </c>
      <c r="G286" s="7">
        <f>[2]Publications!Q286</f>
        <v>0</v>
      </c>
      <c r="H286" s="7">
        <f>[2]Conference!Q286</f>
        <v>0</v>
      </c>
      <c r="I286" s="7">
        <f>[2]Education!Q286</f>
        <v>0</v>
      </c>
      <c r="J286" s="7">
        <f>[2]Grant!Q286</f>
        <v>0</v>
      </c>
      <c r="K286" s="7">
        <f>[2]Development!Q286</f>
        <v>0</v>
      </c>
      <c r="L286" s="7">
        <f>[2]Board!Q286</f>
        <v>0</v>
      </c>
      <c r="M286" s="7">
        <f>[2]Sections!Q286</f>
        <v>0</v>
      </c>
      <c r="N286" s="7">
        <f>[2]Awards!Q286</f>
        <v>0</v>
      </c>
      <c r="O286" s="7">
        <f>[2]Investments!Q286</f>
        <v>0</v>
      </c>
      <c r="R286" s="21">
        <f>[2]Admin!Q286+[2]Publications!Q286+[2]Conference!Q286+[2]Education!Q286+[2]Grant!Q286+[2]Development!Q286+[2]Board!Q286+[2]Sections!Q286+[2]Awards!Q286+[2]Investments!Q286</f>
        <v>0</v>
      </c>
    </row>
    <row r="287" spans="1:18" ht="15" customHeight="1">
      <c r="A287" s="20" t="s">
        <v>303</v>
      </c>
      <c r="B287" s="20"/>
      <c r="C287" s="20"/>
      <c r="D287" s="7">
        <f t="shared" si="23"/>
        <v>0</v>
      </c>
      <c r="F287" s="7">
        <f>[2]Admin!Q287</f>
        <v>0</v>
      </c>
      <c r="G287" s="7">
        <f>[2]Publications!Q287</f>
        <v>0</v>
      </c>
      <c r="H287" s="7">
        <f>[2]Conference!Q287</f>
        <v>0</v>
      </c>
      <c r="I287" s="7">
        <f>[2]Education!Q287</f>
        <v>0</v>
      </c>
      <c r="J287" s="7">
        <f>[2]Grant!Q287</f>
        <v>0</v>
      </c>
      <c r="K287" s="7">
        <f>[2]Development!Q287</f>
        <v>0</v>
      </c>
      <c r="L287" s="7">
        <f>[2]Board!Q287</f>
        <v>0</v>
      </c>
      <c r="M287" s="7">
        <f>[2]Sections!Q287</f>
        <v>0</v>
      </c>
      <c r="N287" s="7">
        <f>[2]Awards!Q287</f>
        <v>0</v>
      </c>
      <c r="O287" s="7">
        <f>[2]Investments!Q287</f>
        <v>0</v>
      </c>
      <c r="R287" s="21">
        <f>[2]Admin!Q287+[2]Publications!Q287+[2]Conference!Q287+[2]Education!Q287+[2]Grant!Q287+[2]Development!Q287+[2]Board!Q287+[2]Sections!Q287+[2]Awards!Q287+[2]Investments!Q287</f>
        <v>0</v>
      </c>
    </row>
    <row r="288" spans="1:18" ht="15" customHeight="1">
      <c r="A288" s="20" t="s">
        <v>304</v>
      </c>
      <c r="B288" s="20"/>
      <c r="C288" s="20"/>
      <c r="D288" s="7">
        <f t="shared" si="23"/>
        <v>0</v>
      </c>
      <c r="F288" s="7">
        <f>[2]Admin!Q288</f>
        <v>0</v>
      </c>
      <c r="G288" s="7">
        <f>[2]Publications!Q288</f>
        <v>0</v>
      </c>
      <c r="H288" s="7">
        <f>[2]Conference!Q288</f>
        <v>0</v>
      </c>
      <c r="I288" s="7">
        <f>[2]Education!Q288</f>
        <v>0</v>
      </c>
      <c r="J288" s="7">
        <f>[2]Grant!Q288</f>
        <v>0</v>
      </c>
      <c r="K288" s="7">
        <f>[2]Development!Q288</f>
        <v>0</v>
      </c>
      <c r="L288" s="7">
        <f>[2]Board!Q288</f>
        <v>0</v>
      </c>
      <c r="M288" s="7">
        <f>[2]Sections!Q288</f>
        <v>0</v>
      </c>
      <c r="N288" s="7">
        <f>[2]Awards!Q288</f>
        <v>0</v>
      </c>
      <c r="O288" s="7">
        <f>[2]Investments!Q288</f>
        <v>0</v>
      </c>
      <c r="R288" s="21">
        <f>[2]Admin!Q288+[2]Publications!Q288+[2]Conference!Q288+[2]Education!Q288+[2]Grant!Q288+[2]Development!Q288+[2]Board!Q288+[2]Sections!Q288+[2]Awards!Q288+[2]Investments!Q288</f>
        <v>0</v>
      </c>
    </row>
    <row r="289" spans="1:18" ht="15" customHeight="1">
      <c r="A289" s="20" t="s">
        <v>305</v>
      </c>
      <c r="B289" s="20"/>
      <c r="C289" s="20"/>
      <c r="D289" s="7">
        <f t="shared" si="23"/>
        <v>0</v>
      </c>
      <c r="F289" s="7">
        <f>[2]Admin!Q289</f>
        <v>0</v>
      </c>
      <c r="G289" s="7">
        <f>[2]Publications!Q289</f>
        <v>0</v>
      </c>
      <c r="H289" s="7">
        <f>[2]Conference!Q289</f>
        <v>0</v>
      </c>
      <c r="I289" s="7">
        <f>[2]Education!Q289</f>
        <v>0</v>
      </c>
      <c r="J289" s="7">
        <f>[2]Grant!Q289</f>
        <v>0</v>
      </c>
      <c r="K289" s="7">
        <f>[2]Development!Q289</f>
        <v>0</v>
      </c>
      <c r="L289" s="7">
        <f>[2]Board!Q289</f>
        <v>0</v>
      </c>
      <c r="M289" s="7">
        <f>[2]Sections!Q289</f>
        <v>0</v>
      </c>
      <c r="N289" s="7">
        <f>[2]Awards!Q289</f>
        <v>0</v>
      </c>
      <c r="O289" s="7">
        <f>[2]Investments!Q289</f>
        <v>0</v>
      </c>
      <c r="R289" s="21">
        <f>[2]Admin!Q289+[2]Publications!Q289+[2]Conference!Q289+[2]Education!Q289+[2]Grant!Q289+[2]Development!Q289+[2]Board!Q289+[2]Sections!Q289+[2]Awards!Q289+[2]Investments!Q289</f>
        <v>0</v>
      </c>
    </row>
    <row r="290" spans="1:18" ht="15" customHeight="1">
      <c r="A290" s="20" t="s">
        <v>306</v>
      </c>
      <c r="B290" s="20"/>
      <c r="C290" s="20"/>
      <c r="D290" s="7">
        <f t="shared" si="23"/>
        <v>0</v>
      </c>
      <c r="F290" s="7">
        <f>[2]Admin!Q290</f>
        <v>0</v>
      </c>
      <c r="G290" s="7">
        <f>[2]Publications!Q290</f>
        <v>0</v>
      </c>
      <c r="H290" s="7">
        <f>[2]Conference!Q290</f>
        <v>0</v>
      </c>
      <c r="I290" s="7">
        <f>[2]Education!Q290</f>
        <v>0</v>
      </c>
      <c r="J290" s="7">
        <f>[2]Grant!Q290</f>
        <v>0</v>
      </c>
      <c r="K290" s="7">
        <f>[2]Development!Q290</f>
        <v>0</v>
      </c>
      <c r="L290" s="7">
        <f>[2]Board!Q290</f>
        <v>0</v>
      </c>
      <c r="M290" s="7">
        <f>[2]Sections!Q290</f>
        <v>0</v>
      </c>
      <c r="N290" s="7">
        <f>[2]Awards!Q290</f>
        <v>0</v>
      </c>
      <c r="O290" s="7">
        <f>[2]Investments!Q290</f>
        <v>0</v>
      </c>
      <c r="R290" s="21">
        <f>[2]Admin!Q290+[2]Publications!Q290+[2]Conference!Q290+[2]Education!Q290+[2]Grant!Q290+[2]Development!Q290+[2]Board!Q290+[2]Sections!Q290+[2]Awards!Q290+[2]Investments!Q290</f>
        <v>0</v>
      </c>
    </row>
    <row r="291" spans="1:18" ht="15" customHeight="1">
      <c r="A291" s="20" t="s">
        <v>307</v>
      </c>
      <c r="B291" s="20"/>
      <c r="C291" s="20"/>
      <c r="D291" s="7">
        <f t="shared" si="23"/>
        <v>0</v>
      </c>
      <c r="F291" s="7">
        <f>[2]Admin!Q291</f>
        <v>0</v>
      </c>
      <c r="G291" s="7">
        <f>[2]Publications!Q291</f>
        <v>0</v>
      </c>
      <c r="H291" s="7">
        <f>[2]Conference!Q291</f>
        <v>0</v>
      </c>
      <c r="I291" s="7">
        <f>[2]Education!Q291</f>
        <v>0</v>
      </c>
      <c r="J291" s="7">
        <f>[2]Grant!Q291</f>
        <v>0</v>
      </c>
      <c r="K291" s="7">
        <f>[2]Development!Q291</f>
        <v>0</v>
      </c>
      <c r="L291" s="7">
        <f>[2]Board!Q291</f>
        <v>0</v>
      </c>
      <c r="M291" s="7">
        <f>[2]Sections!Q291</f>
        <v>0</v>
      </c>
      <c r="N291" s="7">
        <f>[2]Awards!Q291</f>
        <v>0</v>
      </c>
      <c r="O291" s="7">
        <f>[2]Investments!Q291</f>
        <v>0</v>
      </c>
      <c r="R291" s="21">
        <f>[2]Admin!Q291+[2]Publications!Q291+[2]Conference!Q291+[2]Education!Q291+[2]Grant!Q291+[2]Development!Q291+[2]Board!Q291+[2]Sections!Q291+[2]Awards!Q291+[2]Investments!Q291</f>
        <v>0</v>
      </c>
    </row>
    <row r="292" spans="1:18" ht="15" customHeight="1">
      <c r="A292" s="22" t="s">
        <v>308</v>
      </c>
      <c r="B292" s="22"/>
      <c r="C292" s="22"/>
      <c r="D292" s="23">
        <f t="shared" ref="D292:Q292" si="24">(((((((((((((((((((((((((D266)+(D267))+(D268))+(D269))+(D270))+(D271))+(D272))+(D273))+(D274))+(D275))+(D276))+(D277))+(D278))+(D279))+(D280))+(D281))+(D282))+(D283))+(D284))+(D285))+(D286))+(D287))+(D288))+(D289))+(D290))+(D291)</f>
        <v>0</v>
      </c>
      <c r="E292" s="23"/>
      <c r="F292" s="23">
        <f t="shared" si="24"/>
        <v>0</v>
      </c>
      <c r="G292" s="23">
        <f t="shared" si="24"/>
        <v>0</v>
      </c>
      <c r="H292" s="23">
        <f>(((((((((((((((((((((((((H266)+(H267))+(H268))+(H269))+(H270))+(H271))+(H272))+(H273))+(H274))+(H275))+(H276))+(H277))+(H278))+(H279))+(H280))+(H281))+(H282))+(H283))+(H284))+(H285))+(H286))+(H287))+(H288))+(H289))+(H290))+(H291)</f>
        <v>0</v>
      </c>
      <c r="I292" s="23">
        <f t="shared" si="24"/>
        <v>0</v>
      </c>
      <c r="J292" s="23">
        <f t="shared" si="24"/>
        <v>0</v>
      </c>
      <c r="K292" s="23">
        <f>(((((((((((((((((((((((((K266)+(K267))+(K268))+(K269))+(K270))+(K271))+(K272))+(K273))+(K274))+(K275))+(K276))+(K277))+(K278))+(K279))+(K280))+(K281))+(K282))+(K283))+(K284))+(K285))+(K286))+(K287))+(K288))+(K289))+(K290))+(K291)</f>
        <v>0</v>
      </c>
      <c r="L292" s="23">
        <f t="shared" si="24"/>
        <v>0</v>
      </c>
      <c r="M292" s="23">
        <f>(((((((((((((((((((((((((M266)+(M267))+(M268))+(M269))+(M270))+(M271))+(M272))+(M273))+(M274))+(M275))+(M276))+(M277))+(M278))+(M279))+(M280))+(M281))+(M282))+(M283))+(M284))+(M285))+(M286))+(M287))+(M288))+(M289))+(M290))+(M291)</f>
        <v>0</v>
      </c>
      <c r="N292" s="23">
        <f>(((((((((((((((((((((((((N266)+(N267))+(N268))+(N269))+(N270))+(N271))+(N272))+(N273))+(N274))+(N275))+(N276))+(N277))+(N278))+(N279))+(N280))+(N281))+(N282))+(N283))+(N284))+(N285))+(N286))+(N287))+(N288))+(N289))+(N290))+(N291)</f>
        <v>0</v>
      </c>
      <c r="O292" s="23">
        <f t="shared" si="24"/>
        <v>0</v>
      </c>
      <c r="P292" s="23">
        <f t="shared" si="24"/>
        <v>0</v>
      </c>
      <c r="Q292" s="23">
        <f t="shared" si="24"/>
        <v>0</v>
      </c>
      <c r="R292" s="23">
        <f>(((((((((((((((((((((((((R266)+(R267))+(R268))+(R269))+(R270))+(R271))+(R272))+(R273))+(R274))+(R275))+(R276))+(R277))+(R278))+(R279))+(R280))+(R281))+(R282))+(R283))+(R284))+(R285))+(R286))+(R287))+(R288))+(R289))+(R290))+(R291)</f>
        <v>0</v>
      </c>
    </row>
    <row r="293" spans="1:18" ht="15" customHeight="1">
      <c r="A293" s="22" t="s">
        <v>309</v>
      </c>
      <c r="B293" s="22"/>
      <c r="C293" s="22"/>
      <c r="D293" s="23">
        <f t="shared" ref="D293:Q293" si="25">(((((((((D257)+(D258))+(D259))+(D260))+(D261))+(D262))+(D263))+(D264))+(D265))+(D292)</f>
        <v>0</v>
      </c>
      <c r="E293" s="23"/>
      <c r="F293" s="23">
        <f t="shared" si="25"/>
        <v>0</v>
      </c>
      <c r="G293" s="23">
        <f t="shared" si="25"/>
        <v>0</v>
      </c>
      <c r="H293" s="23">
        <f>(((((((((H257)+(H258))+(H259))+(H260))+(H261))+(H262))+(H263))+(H264))+(H265))+(H292)</f>
        <v>0</v>
      </c>
      <c r="I293" s="23">
        <f t="shared" si="25"/>
        <v>0</v>
      </c>
      <c r="J293" s="23">
        <f t="shared" si="25"/>
        <v>0</v>
      </c>
      <c r="K293" s="23">
        <f>(((((((((K257)+(K258))+(K259))+(K260))+(K261))+(K262))+(K263))+(K264))+(K265))+(K292)</f>
        <v>0</v>
      </c>
      <c r="L293" s="23">
        <f t="shared" si="25"/>
        <v>0</v>
      </c>
      <c r="M293" s="23">
        <f>(((((((((M257)+(M258))+(M259))+(M260))+(M261))+(M262))+(M263))+(M264))+(M265))+(M292)</f>
        <v>0</v>
      </c>
      <c r="N293" s="23">
        <f>(((((((((N257)+(N258))+(N259))+(N260))+(N261))+(N262))+(N263))+(N264))+(N265))+(N292)</f>
        <v>0</v>
      </c>
      <c r="O293" s="23">
        <f t="shared" si="25"/>
        <v>0</v>
      </c>
      <c r="P293" s="23">
        <f t="shared" si="25"/>
        <v>0</v>
      </c>
      <c r="Q293" s="23">
        <f t="shared" si="25"/>
        <v>0</v>
      </c>
      <c r="R293" s="23">
        <f>(((((((((R257)+(R258))+(R259))+(R260))+(R261))+(R262))+(R263))+(R264))+(R265))+(R292)</f>
        <v>0</v>
      </c>
    </row>
    <row r="294" spans="1:18" ht="15" customHeight="1">
      <c r="A294" s="20" t="s">
        <v>310</v>
      </c>
      <c r="B294" s="20"/>
      <c r="C294" s="20"/>
      <c r="D294" s="7">
        <f t="shared" si="23"/>
        <v>107000</v>
      </c>
      <c r="F294" s="7">
        <f>[2]Admin!Q294</f>
        <v>0</v>
      </c>
      <c r="G294" s="7">
        <f>[2]Publications!Q294</f>
        <v>0</v>
      </c>
      <c r="H294" s="7">
        <f>[2]Conference!Q294</f>
        <v>0</v>
      </c>
      <c r="I294" s="7">
        <f>[2]Education!Q294</f>
        <v>0</v>
      </c>
      <c r="J294" s="7">
        <f>[2]Grant!Q294</f>
        <v>0</v>
      </c>
      <c r="K294" s="7">
        <f>[2]Development!Q294</f>
        <v>0</v>
      </c>
      <c r="L294" s="7">
        <f>[2]Board!Q294</f>
        <v>0</v>
      </c>
      <c r="M294" s="7">
        <f>[2]Sections!Q294</f>
        <v>0</v>
      </c>
      <c r="N294" s="7">
        <f>[2]Awards!Q294</f>
        <v>0</v>
      </c>
      <c r="O294" s="7">
        <f>[2]Investments!Q294</f>
        <v>107000</v>
      </c>
      <c r="R294" s="21">
        <f>[2]Admin!Q294+[2]Publications!Q294+[2]Conference!Q294+[2]Education!Q294+[2]Grant!Q294+[2]Development!Q294+[2]Board!Q294+[2]Sections!Q294+[2]Awards!Q294+[2]Investments!Q294</f>
        <v>107000</v>
      </c>
    </row>
    <row r="295" spans="1:18" ht="15" customHeight="1">
      <c r="A295" s="20" t="s">
        <v>311</v>
      </c>
      <c r="B295" s="20"/>
      <c r="C295" s="20"/>
      <c r="D295" s="7">
        <f t="shared" si="23"/>
        <v>0</v>
      </c>
      <c r="F295" s="7">
        <f>[2]Admin!Q295</f>
        <v>0</v>
      </c>
      <c r="G295" s="7">
        <f>[2]Publications!Q295</f>
        <v>0</v>
      </c>
      <c r="H295" s="7">
        <f>[2]Conference!Q295</f>
        <v>0</v>
      </c>
      <c r="I295" s="7">
        <f>[2]Education!Q295</f>
        <v>0</v>
      </c>
      <c r="J295" s="7">
        <f>[2]Grant!Q295</f>
        <v>0</v>
      </c>
      <c r="K295" s="7">
        <f>[2]Development!Q295</f>
        <v>0</v>
      </c>
      <c r="L295" s="7">
        <f>[2]Board!Q295</f>
        <v>0</v>
      </c>
      <c r="M295" s="7">
        <f>[2]Sections!Q295</f>
        <v>0</v>
      </c>
      <c r="N295" s="7">
        <f>[2]Awards!Q295</f>
        <v>0</v>
      </c>
      <c r="O295" s="7">
        <f>[2]Investments!Q295</f>
        <v>0</v>
      </c>
      <c r="R295" s="21">
        <f>[2]Admin!Q295+[2]Publications!Q295+[2]Conference!Q295+[2]Education!Q295+[2]Grant!Q295+[2]Development!Q295+[2]Board!Q295+[2]Sections!Q295+[2]Awards!Q295+[2]Investments!Q295</f>
        <v>0</v>
      </c>
    </row>
    <row r="296" spans="1:18" ht="15" customHeight="1">
      <c r="A296" s="20" t="s">
        <v>312</v>
      </c>
      <c r="B296" s="20"/>
      <c r="C296" s="20"/>
      <c r="D296" s="7">
        <f t="shared" si="23"/>
        <v>0</v>
      </c>
      <c r="F296" s="7">
        <f>[2]Admin!Q296</f>
        <v>0</v>
      </c>
      <c r="G296" s="7">
        <f>[2]Publications!Q296</f>
        <v>0</v>
      </c>
      <c r="H296" s="7">
        <f>[2]Conference!Q296</f>
        <v>0</v>
      </c>
      <c r="I296" s="7">
        <f>[2]Education!Q296</f>
        <v>0</v>
      </c>
      <c r="J296" s="7">
        <f>[2]Grant!Q296</f>
        <v>0</v>
      </c>
      <c r="K296" s="7">
        <f>[2]Development!Q296</f>
        <v>0</v>
      </c>
      <c r="L296" s="7">
        <f>[2]Board!Q296</f>
        <v>0</v>
      </c>
      <c r="M296" s="7">
        <f>[2]Sections!Q296</f>
        <v>0</v>
      </c>
      <c r="N296" s="7">
        <f>[2]Awards!Q296</f>
        <v>0</v>
      </c>
      <c r="O296" s="7">
        <f>[2]Investments!Q296</f>
        <v>0</v>
      </c>
      <c r="R296" s="21">
        <f>[2]Admin!Q296+[2]Publications!Q296+[2]Conference!Q296+[2]Education!Q296+[2]Grant!Q296+[2]Development!Q296+[2]Board!Q296+[2]Sections!Q296+[2]Awards!Q296+[2]Investments!Q296</f>
        <v>0</v>
      </c>
    </row>
    <row r="297" spans="1:18" ht="15" customHeight="1">
      <c r="A297" s="20" t="s">
        <v>313</v>
      </c>
      <c r="B297" s="20"/>
      <c r="C297" s="20"/>
      <c r="D297" s="7">
        <f t="shared" si="23"/>
        <v>0</v>
      </c>
      <c r="F297" s="7">
        <f>[2]Admin!Q297</f>
        <v>0</v>
      </c>
      <c r="G297" s="7">
        <f>[2]Publications!Q297</f>
        <v>0</v>
      </c>
      <c r="H297" s="7">
        <f>[2]Conference!Q297</f>
        <v>0</v>
      </c>
      <c r="I297" s="7">
        <f>[2]Education!Q297</f>
        <v>0</v>
      </c>
      <c r="J297" s="7">
        <f>[2]Grant!Q297</f>
        <v>0</v>
      </c>
      <c r="K297" s="7">
        <f>[2]Development!Q297</f>
        <v>0</v>
      </c>
      <c r="L297" s="7">
        <f>[2]Board!Q297</f>
        <v>0</v>
      </c>
      <c r="M297" s="7">
        <f>[2]Sections!Q297</f>
        <v>0</v>
      </c>
      <c r="N297" s="7">
        <f>[2]Awards!Q297</f>
        <v>0</v>
      </c>
      <c r="O297" s="7">
        <f>[2]Investments!Q297</f>
        <v>0</v>
      </c>
      <c r="R297" s="21">
        <f>[2]Admin!Q297+[2]Publications!Q297+[2]Conference!Q297+[2]Education!Q297+[2]Grant!Q297+[2]Development!Q297+[2]Board!Q297+[2]Sections!Q297+[2]Awards!Q297+[2]Investments!Q297</f>
        <v>0</v>
      </c>
    </row>
    <row r="298" spans="1:18" ht="15" customHeight="1">
      <c r="A298" s="20" t="s">
        <v>314</v>
      </c>
      <c r="B298" s="20"/>
      <c r="C298" s="20"/>
      <c r="D298" s="7">
        <f t="shared" si="23"/>
        <v>0</v>
      </c>
      <c r="F298" s="7">
        <f>[2]Admin!Q298</f>
        <v>0</v>
      </c>
      <c r="G298" s="7">
        <f>[2]Publications!Q298</f>
        <v>0</v>
      </c>
      <c r="H298" s="7">
        <f>[2]Conference!Q298</f>
        <v>0</v>
      </c>
      <c r="I298" s="7">
        <f>[2]Education!Q298</f>
        <v>0</v>
      </c>
      <c r="J298" s="7">
        <f>[2]Grant!Q298</f>
        <v>0</v>
      </c>
      <c r="K298" s="7">
        <f>[2]Development!Q298</f>
        <v>0</v>
      </c>
      <c r="L298" s="7">
        <f>[2]Board!Q298</f>
        <v>0</v>
      </c>
      <c r="M298" s="7">
        <f>[2]Sections!Q298</f>
        <v>0</v>
      </c>
      <c r="N298" s="7">
        <f>[2]Awards!Q298</f>
        <v>0</v>
      </c>
      <c r="O298" s="7">
        <f>[2]Investments!Q298</f>
        <v>0</v>
      </c>
      <c r="R298" s="21">
        <f>[2]Admin!Q298+[2]Publications!Q298+[2]Conference!Q298+[2]Education!Q298+[2]Grant!Q298+[2]Development!Q298+[2]Board!Q298+[2]Sections!Q298+[2]Awards!Q298+[2]Investments!Q298</f>
        <v>0</v>
      </c>
    </row>
    <row r="299" spans="1:18" ht="15" customHeight="1">
      <c r="A299" s="20" t="s">
        <v>315</v>
      </c>
      <c r="B299" s="20"/>
      <c r="C299" s="20"/>
      <c r="D299" s="7">
        <f t="shared" si="23"/>
        <v>0</v>
      </c>
      <c r="F299" s="7">
        <f>[2]Admin!Q299</f>
        <v>0</v>
      </c>
      <c r="G299" s="7">
        <f>[2]Publications!Q299</f>
        <v>0</v>
      </c>
      <c r="H299" s="7">
        <f>[2]Conference!Q299</f>
        <v>0</v>
      </c>
      <c r="I299" s="7">
        <f>[2]Education!Q299</f>
        <v>0</v>
      </c>
      <c r="J299" s="7">
        <f>[2]Grant!Q299</f>
        <v>0</v>
      </c>
      <c r="K299" s="7">
        <f>[2]Development!Q299</f>
        <v>0</v>
      </c>
      <c r="L299" s="7">
        <f>[2]Board!Q299</f>
        <v>0</v>
      </c>
      <c r="M299" s="7">
        <f>[2]Sections!Q299</f>
        <v>0</v>
      </c>
      <c r="N299" s="7">
        <f>[2]Awards!Q299</f>
        <v>0</v>
      </c>
      <c r="O299" s="7">
        <f>[2]Investments!Q299</f>
        <v>0</v>
      </c>
      <c r="R299" s="21">
        <f>[2]Admin!Q299+[2]Publications!Q299+[2]Conference!Q299+[2]Education!Q299+[2]Grant!Q299+[2]Development!Q299+[2]Board!Q299+[2]Sections!Q299+[2]Awards!Q299+[2]Investments!Q299</f>
        <v>0</v>
      </c>
    </row>
    <row r="300" spans="1:18" ht="15" customHeight="1">
      <c r="A300" s="20" t="s">
        <v>316</v>
      </c>
      <c r="B300" s="20"/>
      <c r="C300" s="20"/>
      <c r="D300" s="7">
        <f t="shared" si="23"/>
        <v>0</v>
      </c>
      <c r="F300" s="7">
        <f>[2]Admin!Q300</f>
        <v>0</v>
      </c>
      <c r="G300" s="7">
        <f>[2]Publications!Q300</f>
        <v>0</v>
      </c>
      <c r="H300" s="7">
        <f>[2]Conference!Q300</f>
        <v>0</v>
      </c>
      <c r="I300" s="7">
        <f>[2]Education!Q300</f>
        <v>0</v>
      </c>
      <c r="J300" s="7">
        <f>[2]Grant!Q300</f>
        <v>0</v>
      </c>
      <c r="K300" s="7">
        <f>[2]Development!Q300</f>
        <v>0</v>
      </c>
      <c r="L300" s="7">
        <f>[2]Board!Q300</f>
        <v>0</v>
      </c>
      <c r="M300" s="7">
        <f>[2]Sections!Q300</f>
        <v>0</v>
      </c>
      <c r="N300" s="7">
        <f>[2]Awards!Q300</f>
        <v>0</v>
      </c>
      <c r="O300" s="7">
        <f>[2]Investments!Q300</f>
        <v>0</v>
      </c>
      <c r="R300" s="21">
        <f>[2]Admin!Q300+[2]Publications!Q300+[2]Conference!Q300+[2]Education!Q300+[2]Grant!Q300+[2]Development!Q300+[2]Board!Q300+[2]Sections!Q300+[2]Awards!Q300+[2]Investments!Q300</f>
        <v>0</v>
      </c>
    </row>
    <row r="301" spans="1:18" ht="15" customHeight="1">
      <c r="A301" s="20" t="s">
        <v>317</v>
      </c>
      <c r="B301" s="20"/>
      <c r="C301" s="20"/>
      <c r="D301" s="7">
        <f t="shared" si="23"/>
        <v>-82000</v>
      </c>
      <c r="F301" s="7">
        <f>[2]Admin!Q301</f>
        <v>0</v>
      </c>
      <c r="G301" s="7">
        <f>[2]Publications!Q301</f>
        <v>0</v>
      </c>
      <c r="H301" s="7">
        <f>[2]Conference!Q301</f>
        <v>0</v>
      </c>
      <c r="I301" s="7">
        <f>[2]Education!Q301</f>
        <v>0</v>
      </c>
      <c r="J301" s="7">
        <f>[2]Grant!Q301</f>
        <v>0</v>
      </c>
      <c r="K301" s="7">
        <f>[2]Development!Q301</f>
        <v>0</v>
      </c>
      <c r="L301" s="7">
        <f>[2]Board!Q301</f>
        <v>0</v>
      </c>
      <c r="M301" s="7">
        <f>[2]Sections!Q301</f>
        <v>0</v>
      </c>
      <c r="N301" s="7">
        <f>[2]Awards!Q301</f>
        <v>0</v>
      </c>
      <c r="O301" s="7">
        <f>[2]Investments!Q301</f>
        <v>-82000</v>
      </c>
      <c r="R301" s="21">
        <f>[2]Admin!Q301+[2]Publications!Q301+[2]Conference!Q301+[2]Education!Q301+[2]Grant!Q301+[2]Development!Q301+[2]Board!Q301+[2]Sections!Q301+[2]Awards!Q301+[2]Investments!Q301</f>
        <v>-82000</v>
      </c>
    </row>
    <row r="302" spans="1:18" ht="15" customHeight="1">
      <c r="A302" s="20" t="s">
        <v>318</v>
      </c>
      <c r="B302" s="20"/>
      <c r="C302" s="20"/>
      <c r="D302" s="7">
        <f t="shared" si="23"/>
        <v>0</v>
      </c>
      <c r="F302" s="7">
        <f>[2]Admin!Q302</f>
        <v>0</v>
      </c>
      <c r="G302" s="7">
        <f>[2]Publications!Q302</f>
        <v>0</v>
      </c>
      <c r="H302" s="7">
        <f>[2]Conference!Q302</f>
        <v>0</v>
      </c>
      <c r="I302" s="7">
        <f>[2]Education!Q302</f>
        <v>0</v>
      </c>
      <c r="J302" s="7">
        <f>[2]Grant!Q302</f>
        <v>0</v>
      </c>
      <c r="K302" s="7">
        <f>[2]Development!Q302</f>
        <v>0</v>
      </c>
      <c r="L302" s="7">
        <f>[2]Board!Q302</f>
        <v>0</v>
      </c>
      <c r="M302" s="7">
        <f>[2]Sections!Q302</f>
        <v>0</v>
      </c>
      <c r="N302" s="7">
        <f>[2]Awards!Q302</f>
        <v>0</v>
      </c>
      <c r="O302" s="7">
        <f>[2]Investments!Q302</f>
        <v>0</v>
      </c>
      <c r="R302" s="21">
        <f>[2]Admin!Q302+[2]Publications!Q302+[2]Conference!Q302+[2]Education!Q302+[2]Grant!Q302+[2]Development!Q302+[2]Board!Q302+[2]Sections!Q302+[2]Awards!Q302+[2]Investments!Q302</f>
        <v>0</v>
      </c>
    </row>
    <row r="303" spans="1:18" ht="15" customHeight="1">
      <c r="A303" s="20" t="s">
        <v>319</v>
      </c>
      <c r="B303" s="20"/>
      <c r="C303" s="20"/>
      <c r="D303" s="7">
        <f t="shared" si="23"/>
        <v>0</v>
      </c>
      <c r="F303" s="7">
        <f>[2]Admin!Q303</f>
        <v>0</v>
      </c>
      <c r="G303" s="7">
        <f>[2]Publications!Q303</f>
        <v>0</v>
      </c>
      <c r="H303" s="7">
        <f>[2]Conference!Q303</f>
        <v>0</v>
      </c>
      <c r="I303" s="7">
        <f>[2]Education!Q303</f>
        <v>0</v>
      </c>
      <c r="J303" s="7">
        <f>[2]Grant!Q303</f>
        <v>0</v>
      </c>
      <c r="K303" s="7">
        <f>[2]Development!Q303</f>
        <v>0</v>
      </c>
      <c r="L303" s="7">
        <f>[2]Board!Q303</f>
        <v>0</v>
      </c>
      <c r="M303" s="7">
        <f>[2]Sections!Q303</f>
        <v>0</v>
      </c>
      <c r="N303" s="7">
        <f>[2]Awards!Q303</f>
        <v>0</v>
      </c>
      <c r="O303" s="7">
        <f>[2]Investments!Q303</f>
        <v>0</v>
      </c>
      <c r="R303" s="21">
        <f>[2]Admin!Q303+[2]Publications!Q303+[2]Conference!Q303+[2]Education!Q303+[2]Grant!Q303+[2]Development!Q303+[2]Board!Q303+[2]Sections!Q303+[2]Awards!Q303+[2]Investments!Q303</f>
        <v>0</v>
      </c>
    </row>
    <row r="304" spans="1:18" ht="15" customHeight="1">
      <c r="A304" s="22" t="s">
        <v>320</v>
      </c>
      <c r="B304" s="22"/>
      <c r="C304" s="22"/>
      <c r="D304" s="23">
        <f t="shared" ref="D304:Q304" si="26">(((((((((D294)+(D295))+(D296))+(D297))+(D298))+(D299))+(D300))+(D301))+(D302))+(D303)</f>
        <v>25000</v>
      </c>
      <c r="E304" s="23"/>
      <c r="F304" s="23">
        <f t="shared" si="26"/>
        <v>0</v>
      </c>
      <c r="G304" s="23">
        <f t="shared" si="26"/>
        <v>0</v>
      </c>
      <c r="H304" s="23">
        <f>(((((((((H294)+(H295))+(H296))+(H297))+(H298))+(H299))+(H300))+(H301))+(H302))+(H303)</f>
        <v>0</v>
      </c>
      <c r="I304" s="23">
        <f t="shared" si="26"/>
        <v>0</v>
      </c>
      <c r="J304" s="23">
        <f t="shared" si="26"/>
        <v>0</v>
      </c>
      <c r="K304" s="23">
        <f>(((((((((K294)+(K295))+(K296))+(K297))+(K298))+(K299))+(K300))+(K301))+(K302))+(K303)</f>
        <v>0</v>
      </c>
      <c r="L304" s="23">
        <f t="shared" si="26"/>
        <v>0</v>
      </c>
      <c r="M304" s="23">
        <f>(((((((((M294)+(M295))+(M296))+(M297))+(M298))+(M299))+(M300))+(M301))+(M302))+(M303)</f>
        <v>0</v>
      </c>
      <c r="N304" s="23">
        <f>(((((((((N294)+(N295))+(N296))+(N297))+(N298))+(N299))+(N300))+(N301))+(N302))+(N303)</f>
        <v>0</v>
      </c>
      <c r="O304" s="23">
        <f t="shared" si="26"/>
        <v>25000</v>
      </c>
      <c r="P304" s="23">
        <f t="shared" si="26"/>
        <v>0</v>
      </c>
      <c r="Q304" s="23">
        <f t="shared" si="26"/>
        <v>0</v>
      </c>
      <c r="R304" s="23">
        <f>(((((((((R294)+(R295))+(R296))+(R297))+(R298))+(R299))+(R300))+(R301))+(R302))+(R303)</f>
        <v>25000</v>
      </c>
    </row>
    <row r="305" spans="1:18" ht="15" customHeight="1">
      <c r="A305" s="20" t="s">
        <v>321</v>
      </c>
      <c r="B305" s="20"/>
      <c r="C305" s="20"/>
      <c r="D305" s="7">
        <f t="shared" si="23"/>
        <v>0</v>
      </c>
      <c r="F305" s="7">
        <f>[2]Admin!Q305</f>
        <v>0</v>
      </c>
      <c r="G305" s="7">
        <f>[2]Publications!Q305</f>
        <v>0</v>
      </c>
      <c r="H305" s="7">
        <f>[2]Conference!Q305</f>
        <v>0</v>
      </c>
      <c r="I305" s="7">
        <f>[2]Education!Q305</f>
        <v>0</v>
      </c>
      <c r="J305" s="7">
        <f>[2]Grant!Q305</f>
        <v>0</v>
      </c>
      <c r="K305" s="7">
        <f>[2]Development!Q305</f>
        <v>0</v>
      </c>
      <c r="L305" s="7">
        <f>[2]Board!Q305</f>
        <v>0</v>
      </c>
      <c r="M305" s="7">
        <f>[2]Sections!Q305</f>
        <v>0</v>
      </c>
      <c r="N305" s="7">
        <f>[2]Awards!Q305</f>
        <v>0</v>
      </c>
      <c r="O305" s="7">
        <f>[2]Investments!Q305</f>
        <v>0</v>
      </c>
      <c r="R305" s="21">
        <f>[2]Admin!Q305+[2]Publications!Q305+[2]Conference!Q305+[2]Education!Q305+[2]Grant!Q305+[2]Development!Q305+[2]Board!Q305+[2]Sections!Q305+[2]Awards!Q305+[2]Investments!Q305</f>
        <v>0</v>
      </c>
    </row>
    <row r="306" spans="1:18" ht="15" customHeight="1">
      <c r="A306" s="20" t="s">
        <v>322</v>
      </c>
      <c r="B306" s="20"/>
      <c r="C306" s="20"/>
      <c r="D306" s="7">
        <f t="shared" si="23"/>
        <v>0</v>
      </c>
      <c r="F306" s="7">
        <f>[2]Admin!Q306</f>
        <v>0</v>
      </c>
      <c r="G306" s="7">
        <f>[2]Publications!Q306</f>
        <v>0</v>
      </c>
      <c r="H306" s="7">
        <f>[2]Conference!Q306</f>
        <v>0</v>
      </c>
      <c r="I306" s="7">
        <f>[2]Education!Q306</f>
        <v>0</v>
      </c>
      <c r="J306" s="7">
        <f>[2]Grant!Q306</f>
        <v>0</v>
      </c>
      <c r="K306" s="7">
        <f>[2]Development!Q306</f>
        <v>0</v>
      </c>
      <c r="L306" s="7">
        <f>[2]Board!Q306</f>
        <v>0</v>
      </c>
      <c r="M306" s="7">
        <f>[2]Sections!Q306</f>
        <v>0</v>
      </c>
      <c r="N306" s="7">
        <f>[2]Awards!Q306</f>
        <v>0</v>
      </c>
      <c r="O306" s="7">
        <f>[2]Investments!Q306</f>
        <v>0</v>
      </c>
      <c r="R306" s="21">
        <f>[2]Admin!Q306+[2]Publications!Q306+[2]Conference!Q306+[2]Education!Q306+[2]Grant!Q306+[2]Development!Q306+[2]Board!Q306+[2]Sections!Q306+[2]Awards!Q306+[2]Investments!Q306</f>
        <v>0</v>
      </c>
    </row>
    <row r="307" spans="1:18" ht="15" customHeight="1">
      <c r="A307" s="20" t="s">
        <v>323</v>
      </c>
      <c r="B307" s="20"/>
      <c r="C307" s="20"/>
      <c r="D307" s="7">
        <f t="shared" si="23"/>
        <v>0</v>
      </c>
      <c r="F307" s="7">
        <f>[2]Admin!Q307</f>
        <v>0</v>
      </c>
      <c r="G307" s="7">
        <f>[2]Publications!Q307</f>
        <v>0</v>
      </c>
      <c r="H307" s="7">
        <f>[2]Conference!Q307</f>
        <v>0</v>
      </c>
      <c r="I307" s="7">
        <f>[2]Education!Q307</f>
        <v>0</v>
      </c>
      <c r="J307" s="7">
        <f>[2]Grant!Q307</f>
        <v>0</v>
      </c>
      <c r="K307" s="7">
        <f>[2]Development!Q307</f>
        <v>0</v>
      </c>
      <c r="L307" s="7">
        <f>[2]Board!Q307</f>
        <v>0</v>
      </c>
      <c r="M307" s="7">
        <f>[2]Sections!Q307</f>
        <v>0</v>
      </c>
      <c r="N307" s="7">
        <f>[2]Awards!Q307</f>
        <v>0</v>
      </c>
      <c r="O307" s="7">
        <f>[2]Investments!Q307</f>
        <v>0</v>
      </c>
      <c r="R307" s="21">
        <f>[2]Admin!Q307+[2]Publications!Q307+[2]Conference!Q307+[2]Education!Q307+[2]Grant!Q307+[2]Development!Q307+[2]Board!Q307+[2]Sections!Q307+[2]Awards!Q307+[2]Investments!Q307</f>
        <v>0</v>
      </c>
    </row>
    <row r="308" spans="1:18" ht="15" customHeight="1">
      <c r="A308" s="22" t="s">
        <v>324</v>
      </c>
      <c r="B308" s="22"/>
      <c r="C308" s="22"/>
      <c r="D308" s="23">
        <f t="shared" ref="D308:Q308" si="27">((D305)+(D306))+(D307)</f>
        <v>0</v>
      </c>
      <c r="E308" s="23"/>
      <c r="F308" s="23">
        <f t="shared" si="27"/>
        <v>0</v>
      </c>
      <c r="G308" s="23">
        <f t="shared" si="27"/>
        <v>0</v>
      </c>
      <c r="H308" s="23">
        <f>((H305)+(H306))+(H307)</f>
        <v>0</v>
      </c>
      <c r="I308" s="23">
        <f t="shared" si="27"/>
        <v>0</v>
      </c>
      <c r="J308" s="23">
        <f t="shared" si="27"/>
        <v>0</v>
      </c>
      <c r="K308" s="23">
        <f>((K305)+(K306))+(K307)</f>
        <v>0</v>
      </c>
      <c r="L308" s="23">
        <f t="shared" si="27"/>
        <v>0</v>
      </c>
      <c r="M308" s="23">
        <f>((M305)+(M306))+(M307)</f>
        <v>0</v>
      </c>
      <c r="N308" s="23">
        <f>((N305)+(N306))+(N307)</f>
        <v>0</v>
      </c>
      <c r="O308" s="23">
        <f t="shared" si="27"/>
        <v>0</v>
      </c>
      <c r="P308" s="23">
        <f t="shared" si="27"/>
        <v>0</v>
      </c>
      <c r="Q308" s="23">
        <f t="shared" si="27"/>
        <v>0</v>
      </c>
      <c r="R308" s="23">
        <f>((R305)+(R306))+(R307)</f>
        <v>0</v>
      </c>
    </row>
    <row r="309" spans="1:18" ht="15" customHeight="1">
      <c r="A309" s="20" t="s">
        <v>325</v>
      </c>
      <c r="B309" s="20"/>
      <c r="C309" s="20"/>
      <c r="D309" s="7">
        <f t="shared" si="23"/>
        <v>0</v>
      </c>
      <c r="F309" s="7">
        <f>[2]Admin!Q309</f>
        <v>0</v>
      </c>
      <c r="G309" s="7">
        <f>[2]Publications!Q309</f>
        <v>0</v>
      </c>
      <c r="H309" s="7">
        <f>[2]Conference!Q309</f>
        <v>0</v>
      </c>
      <c r="I309" s="7">
        <f>[2]Education!Q309</f>
        <v>0</v>
      </c>
      <c r="J309" s="7">
        <f>[2]Grant!Q309</f>
        <v>0</v>
      </c>
      <c r="K309" s="7">
        <f>[2]Development!Q309</f>
        <v>0</v>
      </c>
      <c r="L309" s="7">
        <f>[2]Board!Q309</f>
        <v>0</v>
      </c>
      <c r="M309" s="7">
        <f>[2]Sections!Q309</f>
        <v>0</v>
      </c>
      <c r="N309" s="7">
        <f>[2]Awards!Q309</f>
        <v>0</v>
      </c>
      <c r="O309" s="7">
        <f>[2]Investments!Q309</f>
        <v>0</v>
      </c>
      <c r="R309" s="21">
        <f>[2]Admin!Q309+[2]Publications!Q309+[2]Conference!Q309+[2]Education!Q309+[2]Grant!Q309+[2]Development!Q309+[2]Board!Q309+[2]Sections!Q309+[2]Awards!Q309+[2]Investments!Q309</f>
        <v>0</v>
      </c>
    </row>
    <row r="310" spans="1:18" ht="15" customHeight="1">
      <c r="A310" s="20" t="s">
        <v>326</v>
      </c>
      <c r="B310" s="20"/>
      <c r="C310" s="20"/>
      <c r="D310" s="7">
        <f t="shared" si="23"/>
        <v>0</v>
      </c>
      <c r="F310" s="7">
        <f>[2]Admin!Q310</f>
        <v>0</v>
      </c>
      <c r="G310" s="7">
        <f>[2]Publications!Q310</f>
        <v>0</v>
      </c>
      <c r="H310" s="7">
        <f>[2]Conference!Q310</f>
        <v>0</v>
      </c>
      <c r="I310" s="7">
        <f>[2]Education!Q310</f>
        <v>0</v>
      </c>
      <c r="J310" s="7">
        <f>[2]Grant!Q310</f>
        <v>0</v>
      </c>
      <c r="K310" s="7">
        <f>[2]Development!Q310</f>
        <v>0</v>
      </c>
      <c r="L310" s="7">
        <f>[2]Board!Q310</f>
        <v>0</v>
      </c>
      <c r="M310" s="7">
        <f>[2]Sections!Q310</f>
        <v>0</v>
      </c>
      <c r="N310" s="7">
        <f>[2]Awards!Q310</f>
        <v>0</v>
      </c>
      <c r="O310" s="7">
        <f>[2]Investments!Q310</f>
        <v>0</v>
      </c>
      <c r="R310" s="21">
        <f>[2]Admin!Q310+[2]Publications!Q310+[2]Conference!Q310+[2]Education!Q310+[2]Grant!Q310+[2]Development!Q310+[2]Board!Q310+[2]Sections!Q310+[2]Awards!Q310+[2]Investments!Q310</f>
        <v>0</v>
      </c>
    </row>
    <row r="311" spans="1:18" ht="15" customHeight="1">
      <c r="A311" s="20" t="s">
        <v>327</v>
      </c>
      <c r="B311" s="20"/>
      <c r="C311" s="20"/>
      <c r="D311" s="7">
        <f t="shared" si="23"/>
        <v>0</v>
      </c>
      <c r="F311" s="7">
        <f>[2]Admin!Q311</f>
        <v>0</v>
      </c>
      <c r="G311" s="7">
        <f>[2]Publications!Q311</f>
        <v>0</v>
      </c>
      <c r="H311" s="7">
        <f>[2]Conference!Q311</f>
        <v>0</v>
      </c>
      <c r="I311" s="7">
        <f>[2]Education!Q311</f>
        <v>0</v>
      </c>
      <c r="J311" s="7">
        <f>[2]Grant!Q311</f>
        <v>0</v>
      </c>
      <c r="K311" s="7">
        <f>[2]Development!Q311</f>
        <v>0</v>
      </c>
      <c r="L311" s="7">
        <f>[2]Board!Q311</f>
        <v>0</v>
      </c>
      <c r="M311" s="7">
        <f>[2]Sections!Q311</f>
        <v>0</v>
      </c>
      <c r="N311" s="7">
        <f>[2]Awards!Q311</f>
        <v>0</v>
      </c>
      <c r="O311" s="7">
        <f>[2]Investments!Q311</f>
        <v>0</v>
      </c>
      <c r="R311" s="21">
        <f>[2]Admin!Q311+[2]Publications!Q311+[2]Conference!Q311+[2]Education!Q311+[2]Grant!Q311+[2]Development!Q311+[2]Board!Q311+[2]Sections!Q311+[2]Awards!Q311+[2]Investments!Q311</f>
        <v>0</v>
      </c>
    </row>
    <row r="312" spans="1:18" ht="15" customHeight="1">
      <c r="A312" s="20" t="s">
        <v>328</v>
      </c>
      <c r="B312" s="20"/>
      <c r="C312" s="20"/>
      <c r="D312" s="7">
        <f t="shared" si="23"/>
        <v>0</v>
      </c>
      <c r="F312" s="7">
        <f>[2]Admin!Q312</f>
        <v>0</v>
      </c>
      <c r="G312" s="7">
        <f>[2]Publications!Q312</f>
        <v>0</v>
      </c>
      <c r="H312" s="7">
        <f>[2]Conference!Q312</f>
        <v>0</v>
      </c>
      <c r="I312" s="7">
        <f>[2]Education!Q312</f>
        <v>0</v>
      </c>
      <c r="J312" s="7">
        <f>[2]Grant!Q312</f>
        <v>0</v>
      </c>
      <c r="K312" s="7">
        <f>[2]Development!Q312</f>
        <v>0</v>
      </c>
      <c r="L312" s="7">
        <f>[2]Board!Q312</f>
        <v>0</v>
      </c>
      <c r="M312" s="7">
        <f>[2]Sections!Q312</f>
        <v>0</v>
      </c>
      <c r="N312" s="7">
        <f>[2]Awards!Q312</f>
        <v>0</v>
      </c>
      <c r="O312" s="7">
        <f>[2]Investments!Q312</f>
        <v>0</v>
      </c>
      <c r="R312" s="21">
        <f>[2]Admin!Q312+[2]Publications!Q312+[2]Conference!Q312+[2]Education!Q312+[2]Grant!Q312+[2]Development!Q312+[2]Board!Q312+[2]Sections!Q312+[2]Awards!Q312+[2]Investments!Q312</f>
        <v>0</v>
      </c>
    </row>
    <row r="313" spans="1:18" ht="15" customHeight="1">
      <c r="A313" s="20" t="s">
        <v>329</v>
      </c>
      <c r="B313" s="20"/>
      <c r="C313" s="20"/>
      <c r="D313" s="7">
        <f t="shared" si="23"/>
        <v>0</v>
      </c>
      <c r="F313" s="7">
        <f>[2]Admin!Q313</f>
        <v>0</v>
      </c>
      <c r="G313" s="7">
        <f>[2]Publications!Q313</f>
        <v>0</v>
      </c>
      <c r="H313" s="7">
        <f>[2]Conference!Q313</f>
        <v>0</v>
      </c>
      <c r="I313" s="7">
        <f>[2]Education!Q313</f>
        <v>0</v>
      </c>
      <c r="J313" s="7">
        <f>[2]Grant!Q313</f>
        <v>0</v>
      </c>
      <c r="K313" s="7">
        <f>[2]Development!Q313</f>
        <v>0</v>
      </c>
      <c r="L313" s="7">
        <f>[2]Board!Q313</f>
        <v>0</v>
      </c>
      <c r="M313" s="7">
        <f>[2]Sections!Q313</f>
        <v>0</v>
      </c>
      <c r="N313" s="7">
        <f>[2]Awards!Q313</f>
        <v>0</v>
      </c>
      <c r="O313" s="7">
        <f>[2]Investments!Q313</f>
        <v>0</v>
      </c>
      <c r="R313" s="21">
        <f>[2]Admin!Q313+[2]Publications!Q313+[2]Conference!Q313+[2]Education!Q313+[2]Grant!Q313+[2]Development!Q313+[2]Board!Q313+[2]Sections!Q313+[2]Awards!Q313+[2]Investments!Q313</f>
        <v>0</v>
      </c>
    </row>
    <row r="314" spans="1:18" ht="15" customHeight="1">
      <c r="A314" s="20" t="s">
        <v>330</v>
      </c>
      <c r="B314" s="20"/>
      <c r="C314" s="20"/>
      <c r="D314" s="7">
        <f t="shared" si="23"/>
        <v>0</v>
      </c>
      <c r="F314" s="7">
        <f>[2]Admin!Q314</f>
        <v>0</v>
      </c>
      <c r="G314" s="7">
        <f>[2]Publications!Q314</f>
        <v>0</v>
      </c>
      <c r="H314" s="7">
        <f>[2]Conference!Q314</f>
        <v>0</v>
      </c>
      <c r="I314" s="7">
        <f>[2]Education!Q314</f>
        <v>0</v>
      </c>
      <c r="J314" s="7">
        <f>[2]Grant!Q314</f>
        <v>0</v>
      </c>
      <c r="K314" s="7">
        <f>[2]Development!Q314</f>
        <v>0</v>
      </c>
      <c r="L314" s="7">
        <f>[2]Board!Q314</f>
        <v>0</v>
      </c>
      <c r="M314" s="7">
        <f>[2]Sections!Q314</f>
        <v>0</v>
      </c>
      <c r="N314" s="7">
        <f>[2]Awards!Q314</f>
        <v>0</v>
      </c>
      <c r="O314" s="7">
        <f>[2]Investments!Q314</f>
        <v>0</v>
      </c>
      <c r="R314" s="21">
        <f>[2]Admin!Q314+[2]Publications!Q314+[2]Conference!Q314+[2]Education!Q314+[2]Grant!Q314+[2]Development!Q314+[2]Board!Q314+[2]Sections!Q314+[2]Awards!Q314+[2]Investments!Q314</f>
        <v>0</v>
      </c>
    </row>
    <row r="315" spans="1:18" ht="15" customHeight="1">
      <c r="A315" s="20" t="s">
        <v>331</v>
      </c>
      <c r="B315" s="20"/>
      <c r="C315" s="20"/>
      <c r="D315" s="7">
        <f t="shared" si="23"/>
        <v>0</v>
      </c>
      <c r="F315" s="7">
        <f>[2]Admin!Q315</f>
        <v>0</v>
      </c>
      <c r="G315" s="7">
        <f>[2]Publications!Q315</f>
        <v>0</v>
      </c>
      <c r="H315" s="7">
        <f>[2]Conference!Q315</f>
        <v>0</v>
      </c>
      <c r="I315" s="7">
        <f>[2]Education!Q315</f>
        <v>0</v>
      </c>
      <c r="J315" s="7">
        <f>[2]Grant!Q315</f>
        <v>0</v>
      </c>
      <c r="K315" s="7">
        <f>[2]Development!Q315</f>
        <v>0</v>
      </c>
      <c r="L315" s="7">
        <f>[2]Board!Q315</f>
        <v>0</v>
      </c>
      <c r="M315" s="7">
        <f>[2]Sections!Q315</f>
        <v>0</v>
      </c>
      <c r="N315" s="7">
        <f>[2]Awards!Q315</f>
        <v>0</v>
      </c>
      <c r="O315" s="7">
        <f>[2]Investments!Q315</f>
        <v>0</v>
      </c>
      <c r="R315" s="21">
        <f>[2]Admin!Q315+[2]Publications!Q315+[2]Conference!Q315+[2]Education!Q315+[2]Grant!Q315+[2]Development!Q315+[2]Board!Q315+[2]Sections!Q315+[2]Awards!Q315+[2]Investments!Q315</f>
        <v>0</v>
      </c>
    </row>
    <row r="316" spans="1:18" ht="15" customHeight="1">
      <c r="A316" s="20" t="s">
        <v>332</v>
      </c>
      <c r="B316" s="20"/>
      <c r="C316" s="20"/>
      <c r="D316" s="7">
        <f t="shared" si="23"/>
        <v>0</v>
      </c>
      <c r="F316" s="7">
        <f>[2]Admin!Q316</f>
        <v>0</v>
      </c>
      <c r="G316" s="7">
        <f>[2]Publications!Q316</f>
        <v>0</v>
      </c>
      <c r="H316" s="7">
        <f>[2]Conference!Q316</f>
        <v>0</v>
      </c>
      <c r="I316" s="7">
        <f>[2]Education!Q316</f>
        <v>0</v>
      </c>
      <c r="J316" s="7">
        <f>[2]Grant!Q316</f>
        <v>0</v>
      </c>
      <c r="K316" s="7">
        <f>[2]Development!Q316</f>
        <v>0</v>
      </c>
      <c r="L316" s="7">
        <f>[2]Board!Q316</f>
        <v>0</v>
      </c>
      <c r="M316" s="7">
        <f>[2]Sections!Q316</f>
        <v>0</v>
      </c>
      <c r="N316" s="7">
        <f>[2]Awards!Q316</f>
        <v>0</v>
      </c>
      <c r="O316" s="7">
        <f>[2]Investments!Q316</f>
        <v>0</v>
      </c>
      <c r="R316" s="21">
        <f>[2]Admin!Q316+[2]Publications!Q316+[2]Conference!Q316+[2]Education!Q316+[2]Grant!Q316+[2]Development!Q316+[2]Board!Q316+[2]Sections!Q316+[2]Awards!Q316+[2]Investments!Q316</f>
        <v>0</v>
      </c>
    </row>
    <row r="317" spans="1:18" ht="15" customHeight="1">
      <c r="A317" s="20" t="s">
        <v>333</v>
      </c>
      <c r="B317" s="20"/>
      <c r="C317" s="20"/>
      <c r="D317" s="7">
        <f t="shared" si="23"/>
        <v>0</v>
      </c>
      <c r="F317" s="7">
        <f>[2]Admin!Q317</f>
        <v>0</v>
      </c>
      <c r="G317" s="7">
        <f>[2]Publications!Q317</f>
        <v>0</v>
      </c>
      <c r="H317" s="7">
        <f>[2]Conference!Q317</f>
        <v>0</v>
      </c>
      <c r="I317" s="7">
        <f>[2]Education!Q317</f>
        <v>0</v>
      </c>
      <c r="J317" s="7">
        <f>[2]Grant!Q317</f>
        <v>0</v>
      </c>
      <c r="K317" s="7">
        <f>[2]Development!Q317</f>
        <v>0</v>
      </c>
      <c r="L317" s="7">
        <f>[2]Board!Q317</f>
        <v>0</v>
      </c>
      <c r="M317" s="7">
        <f>[2]Sections!Q317</f>
        <v>0</v>
      </c>
      <c r="N317" s="7">
        <f>[2]Awards!Q317</f>
        <v>0</v>
      </c>
      <c r="O317" s="7">
        <f>[2]Investments!Q317</f>
        <v>0</v>
      </c>
      <c r="R317" s="21">
        <f>[2]Admin!Q317+[2]Publications!Q317+[2]Conference!Q317+[2]Education!Q317+[2]Grant!Q317+[2]Development!Q317+[2]Board!Q317+[2]Sections!Q317+[2]Awards!Q317+[2]Investments!Q317</f>
        <v>0</v>
      </c>
    </row>
    <row r="318" spans="1:18" ht="15" customHeight="1">
      <c r="A318" s="20" t="s">
        <v>334</v>
      </c>
      <c r="B318" s="20"/>
      <c r="C318" s="20"/>
      <c r="D318" s="7">
        <f t="shared" si="23"/>
        <v>0</v>
      </c>
      <c r="F318" s="7">
        <f>[2]Admin!Q318</f>
        <v>0</v>
      </c>
      <c r="G318" s="7">
        <f>[2]Publications!Q318</f>
        <v>0</v>
      </c>
      <c r="H318" s="7">
        <f>[2]Conference!Q318</f>
        <v>0</v>
      </c>
      <c r="I318" s="7">
        <f>[2]Education!Q318</f>
        <v>0</v>
      </c>
      <c r="J318" s="7">
        <f>[2]Grant!Q318</f>
        <v>0</v>
      </c>
      <c r="K318" s="7">
        <f>[2]Development!Q318</f>
        <v>0</v>
      </c>
      <c r="L318" s="7">
        <f>[2]Board!Q318</f>
        <v>0</v>
      </c>
      <c r="M318" s="7">
        <f>[2]Sections!Q318</f>
        <v>0</v>
      </c>
      <c r="N318" s="7">
        <f>[2]Awards!Q318</f>
        <v>0</v>
      </c>
      <c r="O318" s="7">
        <f>[2]Investments!Q318</f>
        <v>0</v>
      </c>
      <c r="R318" s="21">
        <f>[2]Admin!Q318+[2]Publications!Q318+[2]Conference!Q318+[2]Education!Q318+[2]Grant!Q318+[2]Development!Q318+[2]Board!Q318+[2]Sections!Q318+[2]Awards!Q318+[2]Investments!Q318</f>
        <v>0</v>
      </c>
    </row>
    <row r="319" spans="1:18" ht="15" customHeight="1">
      <c r="A319" s="20" t="s">
        <v>335</v>
      </c>
      <c r="B319" s="20"/>
      <c r="C319" s="20"/>
      <c r="D319" s="7">
        <f t="shared" si="23"/>
        <v>0</v>
      </c>
      <c r="F319" s="7">
        <f>[2]Admin!Q319</f>
        <v>0</v>
      </c>
      <c r="G319" s="7">
        <f>[2]Publications!Q319</f>
        <v>0</v>
      </c>
      <c r="H319" s="7">
        <f>[2]Conference!Q319</f>
        <v>0</v>
      </c>
      <c r="I319" s="7">
        <f>[2]Education!Q319</f>
        <v>0</v>
      </c>
      <c r="J319" s="7">
        <f>[2]Grant!Q319</f>
        <v>0</v>
      </c>
      <c r="K319" s="7">
        <f>[2]Development!Q319</f>
        <v>0</v>
      </c>
      <c r="L319" s="7">
        <f>[2]Board!Q319</f>
        <v>0</v>
      </c>
      <c r="M319" s="7">
        <f>[2]Sections!Q319</f>
        <v>0</v>
      </c>
      <c r="N319" s="7">
        <f>[2]Awards!Q319</f>
        <v>0</v>
      </c>
      <c r="O319" s="7">
        <f>[2]Investments!Q319</f>
        <v>0</v>
      </c>
      <c r="R319" s="21">
        <f>[2]Admin!Q319+[2]Publications!Q319+[2]Conference!Q319+[2]Education!Q319+[2]Grant!Q319+[2]Development!Q319+[2]Board!Q319+[2]Sections!Q319+[2]Awards!Q319+[2]Investments!Q319</f>
        <v>0</v>
      </c>
    </row>
    <row r="320" spans="1:18" ht="15" customHeight="1">
      <c r="A320" s="20" t="s">
        <v>336</v>
      </c>
      <c r="B320" s="20"/>
      <c r="C320" s="20"/>
      <c r="D320" s="7">
        <f t="shared" si="23"/>
        <v>0</v>
      </c>
      <c r="F320" s="7">
        <f>[2]Admin!Q320</f>
        <v>0</v>
      </c>
      <c r="G320" s="7">
        <f>[2]Publications!Q320</f>
        <v>0</v>
      </c>
      <c r="H320" s="7">
        <f>[2]Conference!Q320</f>
        <v>0</v>
      </c>
      <c r="I320" s="7">
        <f>[2]Education!Q320</f>
        <v>0</v>
      </c>
      <c r="J320" s="7">
        <f>[2]Grant!Q320</f>
        <v>0</v>
      </c>
      <c r="K320" s="7">
        <f>[2]Development!Q320</f>
        <v>0</v>
      </c>
      <c r="L320" s="7">
        <f>[2]Board!Q320</f>
        <v>0</v>
      </c>
      <c r="M320" s="7">
        <f>[2]Sections!Q320</f>
        <v>0</v>
      </c>
      <c r="N320" s="7">
        <f>[2]Awards!Q320</f>
        <v>0</v>
      </c>
      <c r="O320" s="7">
        <f>[2]Investments!Q320</f>
        <v>0</v>
      </c>
      <c r="R320" s="21">
        <f>[2]Admin!Q320+[2]Publications!Q320+[2]Conference!Q320+[2]Education!Q320+[2]Grant!Q320+[2]Development!Q320+[2]Board!Q320+[2]Sections!Q320+[2]Awards!Q320+[2]Investments!Q320</f>
        <v>0</v>
      </c>
    </row>
    <row r="321" spans="1:18" ht="15" customHeight="1">
      <c r="A321" s="20" t="s">
        <v>337</v>
      </c>
      <c r="B321" s="20"/>
      <c r="C321" s="20"/>
      <c r="D321" s="7">
        <f t="shared" si="23"/>
        <v>0</v>
      </c>
      <c r="F321" s="7">
        <f>[2]Admin!Q321</f>
        <v>0</v>
      </c>
      <c r="G321" s="7">
        <f>[2]Publications!Q321</f>
        <v>0</v>
      </c>
      <c r="H321" s="7">
        <f>[2]Conference!Q321</f>
        <v>0</v>
      </c>
      <c r="I321" s="7">
        <f>[2]Education!Q321</f>
        <v>0</v>
      </c>
      <c r="J321" s="7">
        <f>[2]Grant!Q321</f>
        <v>0</v>
      </c>
      <c r="K321" s="7">
        <f>[2]Development!Q321</f>
        <v>0</v>
      </c>
      <c r="L321" s="7">
        <f>[2]Board!Q321</f>
        <v>0</v>
      </c>
      <c r="M321" s="7">
        <f>[2]Sections!Q321</f>
        <v>0</v>
      </c>
      <c r="N321" s="7">
        <f>[2]Awards!Q321</f>
        <v>0</v>
      </c>
      <c r="O321" s="7">
        <f>[2]Investments!Q321</f>
        <v>0</v>
      </c>
      <c r="R321" s="21">
        <f>[2]Admin!Q321+[2]Publications!Q321+[2]Conference!Q321+[2]Education!Q321+[2]Grant!Q321+[2]Development!Q321+[2]Board!Q321+[2]Sections!Q321+[2]Awards!Q321+[2]Investments!Q321</f>
        <v>0</v>
      </c>
    </row>
    <row r="322" spans="1:18" ht="15" customHeight="1">
      <c r="A322" s="22" t="s">
        <v>338</v>
      </c>
      <c r="B322" s="22"/>
      <c r="C322" s="22"/>
      <c r="D322" s="23">
        <f t="shared" ref="D322:Q322" si="28">((((((((((((D309)+(D310))+(D311))+(D312))+(D313))+(D314))+(D315))+(D316))+(D317))+(D318))+(D319))+(D320))+(D321)</f>
        <v>0</v>
      </c>
      <c r="E322" s="23"/>
      <c r="F322" s="23">
        <f t="shared" si="28"/>
        <v>0</v>
      </c>
      <c r="G322" s="23">
        <f t="shared" si="28"/>
        <v>0</v>
      </c>
      <c r="H322" s="23">
        <f>((((((((((((H309)+(H310))+(H311))+(H312))+(H313))+(H314))+(H315))+(H316))+(H317))+(H318))+(H319))+(H320))+(H321)</f>
        <v>0</v>
      </c>
      <c r="I322" s="23">
        <f t="shared" si="28"/>
        <v>0</v>
      </c>
      <c r="J322" s="23">
        <f t="shared" si="28"/>
        <v>0</v>
      </c>
      <c r="K322" s="23">
        <f>((((((((((((K309)+(K310))+(K311))+(K312))+(K313))+(K314))+(K315))+(K316))+(K317))+(K318))+(K319))+(K320))+(K321)</f>
        <v>0</v>
      </c>
      <c r="L322" s="23">
        <f t="shared" si="28"/>
        <v>0</v>
      </c>
      <c r="M322" s="23">
        <f>((((((((((((M309)+(M310))+(M311))+(M312))+(M313))+(M314))+(M315))+(M316))+(M317))+(M318))+(M319))+(M320))+(M321)</f>
        <v>0</v>
      </c>
      <c r="N322" s="23">
        <f>((((((((((((N309)+(N310))+(N311))+(N312))+(N313))+(N314))+(N315))+(N316))+(N317))+(N318))+(N319))+(N320))+(N321)</f>
        <v>0</v>
      </c>
      <c r="O322" s="23">
        <f t="shared" si="28"/>
        <v>0</v>
      </c>
      <c r="P322" s="23">
        <f t="shared" si="28"/>
        <v>0</v>
      </c>
      <c r="Q322" s="23">
        <f t="shared" si="28"/>
        <v>0</v>
      </c>
      <c r="R322" s="23">
        <f>((((((((((((R309)+(R310))+(R311))+(R312))+(R313))+(R314))+(R315))+(R316))+(R317))+(R318))+(R319))+(R320))+(R321)</f>
        <v>0</v>
      </c>
    </row>
    <row r="323" spans="1:18" ht="15" customHeight="1">
      <c r="A323" s="22" t="s">
        <v>339</v>
      </c>
      <c r="B323" s="22"/>
      <c r="C323" s="22"/>
      <c r="D323" s="23">
        <f t="shared" ref="D323:Q323" si="29">((((D256)+(D293))+(D304))+(D308))+(D322)</f>
        <v>25000</v>
      </c>
      <c r="E323" s="23"/>
      <c r="F323" s="23">
        <f t="shared" si="29"/>
        <v>0</v>
      </c>
      <c r="G323" s="23">
        <f t="shared" si="29"/>
        <v>0</v>
      </c>
      <c r="H323" s="23">
        <f>((((H256)+(H293))+(H304))+(H308))+(H322)</f>
        <v>0</v>
      </c>
      <c r="I323" s="23">
        <f t="shared" si="29"/>
        <v>0</v>
      </c>
      <c r="J323" s="23">
        <f t="shared" si="29"/>
        <v>0</v>
      </c>
      <c r="K323" s="23">
        <f>((((K256)+(K293))+(K304))+(K308))+(K322)</f>
        <v>0</v>
      </c>
      <c r="L323" s="23">
        <f t="shared" si="29"/>
        <v>0</v>
      </c>
      <c r="M323" s="23">
        <f>((((M256)+(M293))+(M304))+(M308))+(M322)</f>
        <v>0</v>
      </c>
      <c r="N323" s="23">
        <f>((((N256)+(N293))+(N304))+(N308))+(N322)</f>
        <v>0</v>
      </c>
      <c r="O323" s="23">
        <f t="shared" si="29"/>
        <v>25000</v>
      </c>
      <c r="P323" s="23">
        <f t="shared" si="29"/>
        <v>0</v>
      </c>
      <c r="Q323" s="23">
        <f t="shared" si="29"/>
        <v>0</v>
      </c>
      <c r="R323" s="23">
        <f>((((R256)+(R293))+(R304))+(R308))+(R322)</f>
        <v>25000</v>
      </c>
    </row>
    <row r="324" spans="1:18" ht="15" customHeight="1">
      <c r="A324" s="20" t="s">
        <v>340</v>
      </c>
      <c r="B324" s="20"/>
      <c r="C324" s="20"/>
      <c r="D324" s="7">
        <f t="shared" si="23"/>
        <v>0</v>
      </c>
      <c r="F324" s="7">
        <f>[2]Admin!Q324</f>
        <v>0</v>
      </c>
      <c r="G324" s="7">
        <f>[2]Publications!Q324</f>
        <v>0</v>
      </c>
      <c r="H324" s="7">
        <f>[2]Conference!Q324</f>
        <v>0</v>
      </c>
      <c r="I324" s="7">
        <f>[2]Education!Q324</f>
        <v>0</v>
      </c>
      <c r="J324" s="7">
        <f>[2]Grant!Q324</f>
        <v>0</v>
      </c>
      <c r="K324" s="7">
        <f>[2]Development!Q324</f>
        <v>0</v>
      </c>
      <c r="L324" s="7">
        <f>[2]Board!Q324</f>
        <v>0</v>
      </c>
      <c r="M324" s="7">
        <f>[2]Sections!Q324</f>
        <v>0</v>
      </c>
      <c r="N324" s="7">
        <f>[2]Awards!Q324</f>
        <v>0</v>
      </c>
      <c r="O324" s="7">
        <f>[2]Investments!Q324</f>
        <v>0</v>
      </c>
      <c r="R324" s="21">
        <f>[2]Admin!Q324+[2]Publications!Q324+[2]Conference!Q324+[2]Education!Q324+[2]Grant!Q324+[2]Development!Q324+[2]Board!Q324+[2]Sections!Q324+[2]Awards!Q324+[2]Investments!Q324</f>
        <v>0</v>
      </c>
    </row>
    <row r="325" spans="1:18" ht="15" customHeight="1">
      <c r="A325" s="20" t="s">
        <v>341</v>
      </c>
      <c r="B325" s="20"/>
      <c r="C325" s="20"/>
      <c r="D325" s="7">
        <f t="shared" si="23"/>
        <v>0</v>
      </c>
      <c r="F325" s="7">
        <f>[2]Admin!Q325</f>
        <v>0</v>
      </c>
      <c r="G325" s="7">
        <f>[2]Publications!Q325</f>
        <v>0</v>
      </c>
      <c r="H325" s="7">
        <f>[2]Conference!Q325</f>
        <v>0</v>
      </c>
      <c r="I325" s="7">
        <f>[2]Education!Q325</f>
        <v>0</v>
      </c>
      <c r="J325" s="7">
        <f>[2]Grant!Q325</f>
        <v>0</v>
      </c>
      <c r="K325" s="7">
        <f>[2]Development!Q325</f>
        <v>0</v>
      </c>
      <c r="L325" s="7">
        <f>[2]Board!Q325</f>
        <v>0</v>
      </c>
      <c r="M325" s="7">
        <f>[2]Sections!Q325</f>
        <v>0</v>
      </c>
      <c r="N325" s="7">
        <f>[2]Awards!Q325</f>
        <v>0</v>
      </c>
      <c r="O325" s="7">
        <f>[2]Investments!Q325</f>
        <v>0</v>
      </c>
      <c r="R325" s="21">
        <f>[2]Admin!Q325+[2]Publications!Q325+[2]Conference!Q325+[2]Education!Q325+[2]Grant!Q325+[2]Development!Q325+[2]Board!Q325+[2]Sections!Q325+[2]Awards!Q325+[2]Investments!Q325</f>
        <v>0</v>
      </c>
    </row>
    <row r="326" spans="1:18" ht="15" customHeight="1">
      <c r="A326" s="20" t="s">
        <v>342</v>
      </c>
      <c r="B326" s="20"/>
      <c r="C326" s="20"/>
      <c r="D326" s="7">
        <f t="shared" si="23"/>
        <v>0</v>
      </c>
      <c r="F326" s="7">
        <f>[2]Admin!Q326</f>
        <v>0</v>
      </c>
      <c r="G326" s="7">
        <f>[2]Publications!Q326</f>
        <v>0</v>
      </c>
      <c r="H326" s="7">
        <f>[2]Conference!Q326</f>
        <v>0</v>
      </c>
      <c r="I326" s="7">
        <f>[2]Education!Q326</f>
        <v>0</v>
      </c>
      <c r="J326" s="7">
        <f>[2]Grant!Q326</f>
        <v>0</v>
      </c>
      <c r="K326" s="7">
        <f>[2]Development!Q326</f>
        <v>0</v>
      </c>
      <c r="L326" s="7">
        <f>[2]Board!Q326</f>
        <v>0</v>
      </c>
      <c r="M326" s="7">
        <f>[2]Sections!Q326</f>
        <v>0</v>
      </c>
      <c r="N326" s="7">
        <f>[2]Awards!Q326</f>
        <v>0</v>
      </c>
      <c r="O326" s="7">
        <f>[2]Investments!Q326</f>
        <v>0</v>
      </c>
      <c r="R326" s="21">
        <f>[2]Admin!Q326+[2]Publications!Q326+[2]Conference!Q326+[2]Education!Q326+[2]Grant!Q326+[2]Development!Q326+[2]Board!Q326+[2]Sections!Q326+[2]Awards!Q326+[2]Investments!Q326</f>
        <v>0</v>
      </c>
    </row>
    <row r="327" spans="1:18" ht="15" customHeight="1">
      <c r="A327" s="20" t="s">
        <v>343</v>
      </c>
      <c r="B327" s="20"/>
      <c r="C327" s="20"/>
      <c r="D327" s="7">
        <f t="shared" si="23"/>
        <v>0</v>
      </c>
      <c r="F327" s="7">
        <f>[2]Admin!Q327</f>
        <v>0</v>
      </c>
      <c r="G327" s="7">
        <f>[2]Publications!Q327</f>
        <v>0</v>
      </c>
      <c r="H327" s="7">
        <f>[2]Conference!Q327</f>
        <v>0</v>
      </c>
      <c r="I327" s="7">
        <f>[2]Education!Q327</f>
        <v>0</v>
      </c>
      <c r="J327" s="7">
        <f>[2]Grant!Q327</f>
        <v>0</v>
      </c>
      <c r="K327" s="7">
        <f>[2]Development!Q327</f>
        <v>0</v>
      </c>
      <c r="L327" s="7">
        <f>[2]Board!Q327</f>
        <v>0</v>
      </c>
      <c r="M327" s="7">
        <f>[2]Sections!Q327</f>
        <v>0</v>
      </c>
      <c r="N327" s="7">
        <f>[2]Awards!Q327</f>
        <v>0</v>
      </c>
      <c r="O327" s="7">
        <f>[2]Investments!Q327</f>
        <v>0</v>
      </c>
      <c r="R327" s="21">
        <f>[2]Admin!Q327+[2]Publications!Q327+[2]Conference!Q327+[2]Education!Q327+[2]Grant!Q327+[2]Development!Q327+[2]Board!Q327+[2]Sections!Q327+[2]Awards!Q327+[2]Investments!Q327</f>
        <v>0</v>
      </c>
    </row>
    <row r="328" spans="1:18" ht="15" customHeight="1">
      <c r="A328" s="20" t="s">
        <v>344</v>
      </c>
      <c r="B328" s="20"/>
      <c r="C328" s="20"/>
      <c r="D328" s="7">
        <f t="shared" ref="D328:D391" si="30">SUM(F328:O328)</f>
        <v>0</v>
      </c>
      <c r="F328" s="7">
        <f>[2]Admin!Q328</f>
        <v>0</v>
      </c>
      <c r="G328" s="7">
        <f>[2]Publications!Q328</f>
        <v>0</v>
      </c>
      <c r="H328" s="7">
        <f>[2]Conference!Q328</f>
        <v>0</v>
      </c>
      <c r="I328" s="7">
        <f>[2]Education!Q328</f>
        <v>0</v>
      </c>
      <c r="J328" s="7">
        <f>[2]Grant!Q328</f>
        <v>0</v>
      </c>
      <c r="K328" s="7">
        <f>[2]Development!Q328</f>
        <v>0</v>
      </c>
      <c r="L328" s="7">
        <f>[2]Board!Q328</f>
        <v>0</v>
      </c>
      <c r="M328" s="7">
        <f>[2]Sections!Q328</f>
        <v>0</v>
      </c>
      <c r="N328" s="7">
        <f>[2]Awards!Q328</f>
        <v>0</v>
      </c>
      <c r="O328" s="7">
        <f>[2]Investments!Q328</f>
        <v>0</v>
      </c>
      <c r="R328" s="21">
        <f>[2]Admin!Q328+[2]Publications!Q328+[2]Conference!Q328+[2]Education!Q328+[2]Grant!Q328+[2]Development!Q328+[2]Board!Q328+[2]Sections!Q328+[2]Awards!Q328+[2]Investments!Q328</f>
        <v>0</v>
      </c>
    </row>
    <row r="329" spans="1:18" ht="15" customHeight="1">
      <c r="A329" s="20" t="s">
        <v>345</v>
      </c>
      <c r="B329" s="20"/>
      <c r="C329" s="20"/>
      <c r="D329" s="7">
        <f t="shared" si="30"/>
        <v>0</v>
      </c>
      <c r="F329" s="7">
        <f>[2]Admin!Q329</f>
        <v>0</v>
      </c>
      <c r="G329" s="7">
        <f>[2]Publications!Q329</f>
        <v>0</v>
      </c>
      <c r="H329" s="7">
        <f>[2]Conference!Q329</f>
        <v>0</v>
      </c>
      <c r="I329" s="7">
        <f>[2]Education!Q329</f>
        <v>0</v>
      </c>
      <c r="J329" s="7">
        <f>[2]Grant!Q329</f>
        <v>0</v>
      </c>
      <c r="K329" s="7">
        <f>[2]Development!Q329</f>
        <v>0</v>
      </c>
      <c r="L329" s="7">
        <f>[2]Board!Q329</f>
        <v>0</v>
      </c>
      <c r="M329" s="7">
        <f>[2]Sections!Q329</f>
        <v>0</v>
      </c>
      <c r="N329" s="7">
        <f>[2]Awards!Q329</f>
        <v>0</v>
      </c>
      <c r="O329" s="7">
        <f>[2]Investments!Q329</f>
        <v>0</v>
      </c>
      <c r="R329" s="21">
        <f>[2]Admin!Q329+[2]Publications!Q329+[2]Conference!Q329+[2]Education!Q329+[2]Grant!Q329+[2]Development!Q329+[2]Board!Q329+[2]Sections!Q329+[2]Awards!Q329+[2]Investments!Q329</f>
        <v>0</v>
      </c>
    </row>
    <row r="330" spans="1:18" ht="15" customHeight="1">
      <c r="A330" s="20" t="s">
        <v>346</v>
      </c>
      <c r="B330" s="20"/>
      <c r="C330" s="20"/>
      <c r="D330" s="7">
        <f t="shared" si="30"/>
        <v>0</v>
      </c>
      <c r="F330" s="7">
        <f>[2]Admin!Q330</f>
        <v>0</v>
      </c>
      <c r="G330" s="7">
        <f>[2]Publications!Q330</f>
        <v>0</v>
      </c>
      <c r="H330" s="7">
        <f>[2]Conference!Q330</f>
        <v>0</v>
      </c>
      <c r="I330" s="7">
        <f>[2]Education!Q330</f>
        <v>0</v>
      </c>
      <c r="J330" s="7">
        <f>[2]Grant!Q330</f>
        <v>0</v>
      </c>
      <c r="K330" s="7">
        <f>[2]Development!Q330</f>
        <v>0</v>
      </c>
      <c r="L330" s="7">
        <f>[2]Board!Q330</f>
        <v>0</v>
      </c>
      <c r="M330" s="7">
        <f>[2]Sections!Q330</f>
        <v>0</v>
      </c>
      <c r="N330" s="7">
        <f>[2]Awards!Q330</f>
        <v>0</v>
      </c>
      <c r="O330" s="7">
        <f>[2]Investments!Q330</f>
        <v>0</v>
      </c>
      <c r="R330" s="21">
        <f>[2]Admin!Q330+[2]Publications!Q330+[2]Conference!Q330+[2]Education!Q330+[2]Grant!Q330+[2]Development!Q330+[2]Board!Q330+[2]Sections!Q330+[2]Awards!Q330+[2]Investments!Q330</f>
        <v>0</v>
      </c>
    </row>
    <row r="331" spans="1:18" ht="15" customHeight="1">
      <c r="A331" s="22" t="s">
        <v>347</v>
      </c>
      <c r="B331" s="22"/>
      <c r="C331" s="22"/>
      <c r="D331" s="23">
        <f t="shared" ref="D331:Q331" si="31">((D328)+(D329))+(D330)</f>
        <v>0</v>
      </c>
      <c r="E331" s="23"/>
      <c r="F331" s="23">
        <f t="shared" si="31"/>
        <v>0</v>
      </c>
      <c r="G331" s="23">
        <f t="shared" si="31"/>
        <v>0</v>
      </c>
      <c r="H331" s="23">
        <f>((H328)+(H329))+(H330)</f>
        <v>0</v>
      </c>
      <c r="I331" s="23">
        <f t="shared" si="31"/>
        <v>0</v>
      </c>
      <c r="J331" s="23">
        <f t="shared" si="31"/>
        <v>0</v>
      </c>
      <c r="K331" s="23">
        <f>((K328)+(K329))+(K330)</f>
        <v>0</v>
      </c>
      <c r="L331" s="23">
        <f t="shared" si="31"/>
        <v>0</v>
      </c>
      <c r="M331" s="23">
        <f>((M328)+(M329))+(M330)</f>
        <v>0</v>
      </c>
      <c r="N331" s="23">
        <f>((N328)+(N329))+(N330)</f>
        <v>0</v>
      </c>
      <c r="O331" s="23">
        <f t="shared" si="31"/>
        <v>0</v>
      </c>
      <c r="P331" s="23">
        <f t="shared" si="31"/>
        <v>0</v>
      </c>
      <c r="Q331" s="23">
        <f t="shared" si="31"/>
        <v>0</v>
      </c>
      <c r="R331" s="23">
        <f>((R328)+(R329))+(R330)</f>
        <v>0</v>
      </c>
    </row>
    <row r="332" spans="1:18" ht="15" customHeight="1">
      <c r="A332" s="20" t="s">
        <v>348</v>
      </c>
      <c r="B332" s="20"/>
      <c r="C332" s="20"/>
      <c r="D332" s="7">
        <f t="shared" si="30"/>
        <v>0</v>
      </c>
      <c r="F332" s="7">
        <f>[2]Admin!Q332</f>
        <v>0</v>
      </c>
      <c r="G332" s="7">
        <f>[2]Publications!Q332</f>
        <v>0</v>
      </c>
      <c r="H332" s="7">
        <f>[2]Conference!Q332</f>
        <v>0</v>
      </c>
      <c r="I332" s="7">
        <f>[2]Education!Q332</f>
        <v>0</v>
      </c>
      <c r="J332" s="7">
        <f>[2]Grant!Q332</f>
        <v>0</v>
      </c>
      <c r="K332" s="7">
        <f>[2]Development!Q332</f>
        <v>0</v>
      </c>
      <c r="L332" s="7">
        <f>[2]Board!Q332</f>
        <v>0</v>
      </c>
      <c r="M332" s="7">
        <f>[2]Sections!Q332</f>
        <v>0</v>
      </c>
      <c r="N332" s="7">
        <f>[2]Awards!Q332</f>
        <v>0</v>
      </c>
      <c r="O332" s="7">
        <f>[2]Investments!Q332</f>
        <v>0</v>
      </c>
      <c r="R332" s="21">
        <f>[2]Admin!Q332+[2]Publications!Q332+[2]Conference!Q332+[2]Education!Q332+[2]Grant!Q332+[2]Development!Q332+[2]Board!Q332+[2]Sections!Q332+[2]Awards!Q332+[2]Investments!Q332</f>
        <v>0</v>
      </c>
    </row>
    <row r="333" spans="1:18" ht="15" customHeight="1">
      <c r="A333" s="20" t="s">
        <v>349</v>
      </c>
      <c r="B333" s="20"/>
      <c r="C333" s="20"/>
      <c r="D333" s="7">
        <f t="shared" si="30"/>
        <v>0</v>
      </c>
      <c r="F333" s="7">
        <f>[2]Admin!Q333</f>
        <v>0</v>
      </c>
      <c r="G333" s="7">
        <f>[2]Publications!Q333</f>
        <v>0</v>
      </c>
      <c r="H333" s="7">
        <f>[2]Conference!Q333</f>
        <v>0</v>
      </c>
      <c r="I333" s="7">
        <f>[2]Education!Q333</f>
        <v>0</v>
      </c>
      <c r="J333" s="7">
        <f>[2]Grant!Q333</f>
        <v>0</v>
      </c>
      <c r="K333" s="7">
        <f>[2]Development!Q333</f>
        <v>0</v>
      </c>
      <c r="L333" s="7">
        <f>[2]Board!Q333</f>
        <v>0</v>
      </c>
      <c r="M333" s="7">
        <f>[2]Sections!Q333</f>
        <v>0</v>
      </c>
      <c r="N333" s="7">
        <f>[2]Awards!Q333</f>
        <v>0</v>
      </c>
      <c r="O333" s="7">
        <f>[2]Investments!Q333</f>
        <v>0</v>
      </c>
      <c r="R333" s="21">
        <f>[2]Admin!Q333+[2]Publications!Q333+[2]Conference!Q333+[2]Education!Q333+[2]Grant!Q333+[2]Development!Q333+[2]Board!Q333+[2]Sections!Q333+[2]Awards!Q333+[2]Investments!Q333</f>
        <v>0</v>
      </c>
    </row>
    <row r="334" spans="1:18" ht="15" customHeight="1">
      <c r="A334" s="20" t="s">
        <v>350</v>
      </c>
      <c r="B334" s="20"/>
      <c r="C334" s="20"/>
      <c r="D334" s="7">
        <f t="shared" si="30"/>
        <v>0</v>
      </c>
      <c r="F334" s="7">
        <f>[2]Admin!Q334</f>
        <v>0</v>
      </c>
      <c r="G334" s="7">
        <f>[2]Publications!Q334</f>
        <v>0</v>
      </c>
      <c r="H334" s="7">
        <f>[2]Conference!Q334</f>
        <v>0</v>
      </c>
      <c r="I334" s="7">
        <f>[2]Education!Q334</f>
        <v>0</v>
      </c>
      <c r="J334" s="7">
        <f>[2]Grant!Q334</f>
        <v>0</v>
      </c>
      <c r="K334" s="7">
        <f>[2]Development!Q334</f>
        <v>0</v>
      </c>
      <c r="L334" s="7">
        <f>[2]Board!Q334</f>
        <v>0</v>
      </c>
      <c r="M334" s="7">
        <f>[2]Sections!Q334</f>
        <v>0</v>
      </c>
      <c r="N334" s="7">
        <f>[2]Awards!Q334</f>
        <v>0</v>
      </c>
      <c r="O334" s="7">
        <f>[2]Investments!Q334</f>
        <v>0</v>
      </c>
      <c r="R334" s="21">
        <f>[2]Admin!Q334+[2]Publications!Q334+[2]Conference!Q334+[2]Education!Q334+[2]Grant!Q334+[2]Development!Q334+[2]Board!Q334+[2]Sections!Q334+[2]Awards!Q334+[2]Investments!Q334</f>
        <v>0</v>
      </c>
    </row>
    <row r="335" spans="1:18" ht="15" customHeight="1">
      <c r="A335" s="20" t="s">
        <v>351</v>
      </c>
      <c r="B335" s="20"/>
      <c r="C335" s="20"/>
      <c r="D335" s="7">
        <f t="shared" si="30"/>
        <v>0</v>
      </c>
      <c r="F335" s="7">
        <f>[2]Admin!Q335</f>
        <v>0</v>
      </c>
      <c r="G335" s="7">
        <f>[2]Publications!Q335</f>
        <v>0</v>
      </c>
      <c r="H335" s="7">
        <f>[2]Conference!Q335</f>
        <v>0</v>
      </c>
      <c r="I335" s="7">
        <f>[2]Education!Q335</f>
        <v>0</v>
      </c>
      <c r="J335" s="7">
        <f>[2]Grant!Q335</f>
        <v>0</v>
      </c>
      <c r="K335" s="7">
        <f>[2]Development!Q335</f>
        <v>0</v>
      </c>
      <c r="L335" s="7">
        <f>[2]Board!Q335</f>
        <v>0</v>
      </c>
      <c r="M335" s="7">
        <f>[2]Sections!Q335</f>
        <v>0</v>
      </c>
      <c r="N335" s="7">
        <f>[2]Awards!Q335</f>
        <v>0</v>
      </c>
      <c r="O335" s="7">
        <f>[2]Investments!Q335</f>
        <v>0</v>
      </c>
      <c r="R335" s="21">
        <f>[2]Admin!Q335+[2]Publications!Q335+[2]Conference!Q335+[2]Education!Q335+[2]Grant!Q335+[2]Development!Q335+[2]Board!Q335+[2]Sections!Q335+[2]Awards!Q335+[2]Investments!Q335</f>
        <v>0</v>
      </c>
    </row>
    <row r="336" spans="1:18" ht="15" customHeight="1">
      <c r="A336" s="22" t="s">
        <v>352</v>
      </c>
      <c r="B336" s="22"/>
      <c r="C336" s="22"/>
      <c r="D336" s="23">
        <f t="shared" ref="D336:Q336" si="32">(D334)+(D335)</f>
        <v>0</v>
      </c>
      <c r="E336" s="23"/>
      <c r="F336" s="23">
        <f t="shared" si="32"/>
        <v>0</v>
      </c>
      <c r="G336" s="23">
        <f t="shared" si="32"/>
        <v>0</v>
      </c>
      <c r="H336" s="23">
        <f>(H334)+(H335)</f>
        <v>0</v>
      </c>
      <c r="I336" s="23">
        <f t="shared" si="32"/>
        <v>0</v>
      </c>
      <c r="J336" s="23">
        <f t="shared" si="32"/>
        <v>0</v>
      </c>
      <c r="K336" s="23">
        <f>(K334)+(K335)</f>
        <v>0</v>
      </c>
      <c r="L336" s="23">
        <f t="shared" si="32"/>
        <v>0</v>
      </c>
      <c r="M336" s="23">
        <f>(M334)+(M335)</f>
        <v>0</v>
      </c>
      <c r="N336" s="23">
        <f>(N334)+(N335)</f>
        <v>0</v>
      </c>
      <c r="O336" s="23">
        <f t="shared" si="32"/>
        <v>0</v>
      </c>
      <c r="P336" s="23">
        <f t="shared" si="32"/>
        <v>0</v>
      </c>
      <c r="Q336" s="23">
        <f t="shared" si="32"/>
        <v>0</v>
      </c>
      <c r="R336" s="23">
        <f>(R334)+(R335)</f>
        <v>0</v>
      </c>
    </row>
    <row r="337" spans="1:18" ht="15" customHeight="1">
      <c r="A337" s="20" t="s">
        <v>353</v>
      </c>
      <c r="B337" s="20"/>
      <c r="C337" s="20"/>
      <c r="D337" s="7">
        <f t="shared" si="30"/>
        <v>0</v>
      </c>
      <c r="F337" s="7">
        <f>[2]Admin!Q337</f>
        <v>0</v>
      </c>
      <c r="G337" s="7">
        <f>[2]Publications!Q337</f>
        <v>0</v>
      </c>
      <c r="H337" s="7">
        <f>[2]Conference!Q337</f>
        <v>0</v>
      </c>
      <c r="I337" s="7">
        <f>[2]Education!Q337</f>
        <v>0</v>
      </c>
      <c r="J337" s="7">
        <f>[2]Grant!Q337</f>
        <v>0</v>
      </c>
      <c r="K337" s="7">
        <f>[2]Development!Q337</f>
        <v>0</v>
      </c>
      <c r="L337" s="7">
        <f>[2]Board!Q337</f>
        <v>0</v>
      </c>
      <c r="M337" s="7">
        <f>[2]Sections!Q337</f>
        <v>0</v>
      </c>
      <c r="N337" s="7">
        <f>[2]Awards!Q337</f>
        <v>0</v>
      </c>
      <c r="O337" s="7">
        <f>[2]Investments!Q337</f>
        <v>0</v>
      </c>
      <c r="R337" s="21"/>
    </row>
    <row r="338" spans="1:18" ht="15" customHeight="1">
      <c r="A338" s="20" t="s">
        <v>354</v>
      </c>
      <c r="B338" s="20"/>
      <c r="C338" s="20"/>
      <c r="D338" s="7">
        <f t="shared" si="30"/>
        <v>0</v>
      </c>
      <c r="F338" s="7">
        <f>[2]Admin!Q338</f>
        <v>0</v>
      </c>
      <c r="G338" s="7">
        <f>[2]Publications!Q338</f>
        <v>0</v>
      </c>
      <c r="H338" s="7">
        <f>[2]Conference!Q338</f>
        <v>0</v>
      </c>
      <c r="I338" s="7">
        <f>[2]Education!Q338</f>
        <v>0</v>
      </c>
      <c r="J338" s="7">
        <f>[2]Grant!Q338</f>
        <v>0</v>
      </c>
      <c r="K338" s="7">
        <f>[2]Development!Q338</f>
        <v>0</v>
      </c>
      <c r="L338" s="7">
        <f>[2]Board!Q338</f>
        <v>0</v>
      </c>
      <c r="M338" s="7">
        <f>[2]Sections!Q338</f>
        <v>0</v>
      </c>
      <c r="N338" s="7">
        <f>[2]Awards!Q338</f>
        <v>0</v>
      </c>
      <c r="O338" s="7">
        <f>[2]Investments!Q338</f>
        <v>0</v>
      </c>
      <c r="R338" s="21"/>
    </row>
    <row r="339" spans="1:18" ht="15" customHeight="1">
      <c r="A339" s="20" t="s">
        <v>355</v>
      </c>
      <c r="B339" s="20"/>
      <c r="C339" s="20"/>
      <c r="D339" s="7">
        <f t="shared" si="30"/>
        <v>0</v>
      </c>
      <c r="F339" s="7">
        <f>[2]Admin!Q339</f>
        <v>0</v>
      </c>
      <c r="G339" s="7">
        <f>[2]Publications!Q339</f>
        <v>0</v>
      </c>
      <c r="H339" s="7">
        <f>[2]Conference!Q339</f>
        <v>0</v>
      </c>
      <c r="I339" s="7">
        <f>[2]Education!Q339</f>
        <v>0</v>
      </c>
      <c r="J339" s="7">
        <f>[2]Grant!Q339</f>
        <v>0</v>
      </c>
      <c r="K339" s="7">
        <f>[2]Development!Q339</f>
        <v>0</v>
      </c>
      <c r="L339" s="7">
        <f>[2]Board!Q339</f>
        <v>0</v>
      </c>
      <c r="M339" s="7">
        <f>[2]Sections!Q339</f>
        <v>0</v>
      </c>
      <c r="N339" s="7">
        <f>[2]Awards!Q339</f>
        <v>0</v>
      </c>
      <c r="O339" s="7">
        <f>[2]Investments!Q339</f>
        <v>0</v>
      </c>
      <c r="R339" s="21">
        <f>[2]Admin!Q339+[2]Publications!Q339+[2]Conference!Q339+[2]Education!Q339+[2]Grant!Q339+[2]Development!Q339+[2]Board!Q339+[2]Sections!Q339+[2]Awards!Q339+[2]Investments!Q339</f>
        <v>0</v>
      </c>
    </row>
    <row r="340" spans="1:18" ht="15" customHeight="1">
      <c r="A340" s="20" t="s">
        <v>356</v>
      </c>
      <c r="B340" s="20"/>
      <c r="C340" s="20"/>
      <c r="D340" s="7">
        <f t="shared" si="30"/>
        <v>0</v>
      </c>
      <c r="F340" s="7">
        <f>[2]Admin!Q340</f>
        <v>0</v>
      </c>
      <c r="G340" s="7">
        <f>[2]Publications!Q340</f>
        <v>0</v>
      </c>
      <c r="H340" s="7">
        <f>[2]Conference!Q340</f>
        <v>0</v>
      </c>
      <c r="I340" s="7">
        <f>[2]Education!Q340</f>
        <v>0</v>
      </c>
      <c r="J340" s="7">
        <f>[2]Grant!Q340</f>
        <v>0</v>
      </c>
      <c r="K340" s="7">
        <f>[2]Development!Q340</f>
        <v>0</v>
      </c>
      <c r="L340" s="7">
        <f>[2]Board!Q340</f>
        <v>0</v>
      </c>
      <c r="M340" s="7">
        <f>[2]Sections!Q340</f>
        <v>0</v>
      </c>
      <c r="N340" s="7">
        <f>[2]Awards!Q340</f>
        <v>0</v>
      </c>
      <c r="O340" s="7">
        <f>[2]Investments!Q340</f>
        <v>0</v>
      </c>
      <c r="R340" s="21">
        <f>[2]Admin!Q340+[2]Publications!Q340+[2]Conference!Q340+[2]Education!Q340+[2]Grant!Q340+[2]Development!Q340+[2]Board!Q340+[2]Sections!Q340+[2]Awards!Q340+[2]Investments!Q340</f>
        <v>0</v>
      </c>
    </row>
    <row r="341" spans="1:18" ht="15" customHeight="1">
      <c r="A341" s="20" t="s">
        <v>357</v>
      </c>
      <c r="B341" s="20"/>
      <c r="C341" s="20"/>
      <c r="D341" s="7">
        <f t="shared" si="30"/>
        <v>0</v>
      </c>
      <c r="F341" s="7">
        <f>[2]Admin!Q341</f>
        <v>0</v>
      </c>
      <c r="G341" s="7">
        <f>[2]Publications!Q341</f>
        <v>0</v>
      </c>
      <c r="H341" s="7">
        <f>[2]Conference!Q341</f>
        <v>0</v>
      </c>
      <c r="I341" s="7">
        <f>[2]Education!Q341</f>
        <v>0</v>
      </c>
      <c r="J341" s="7">
        <f>[2]Grant!Q341</f>
        <v>0</v>
      </c>
      <c r="K341" s="7">
        <f>[2]Development!Q341</f>
        <v>0</v>
      </c>
      <c r="L341" s="7">
        <f>[2]Board!Q341</f>
        <v>0</v>
      </c>
      <c r="M341" s="7">
        <f>[2]Sections!Q341</f>
        <v>0</v>
      </c>
      <c r="N341" s="7">
        <f>[2]Awards!Q341</f>
        <v>0</v>
      </c>
      <c r="O341" s="7">
        <f>[2]Investments!Q341</f>
        <v>0</v>
      </c>
      <c r="R341" s="21">
        <f>[2]Admin!Q341+[2]Publications!Q341+[2]Conference!Q341+[2]Education!Q341+[2]Grant!Q341+[2]Development!Q341+[2]Board!Q341+[2]Sections!Q341+[2]Awards!Q341+[2]Investments!Q341</f>
        <v>0</v>
      </c>
    </row>
    <row r="342" spans="1:18" ht="15" customHeight="1">
      <c r="A342" s="20" t="s">
        <v>358</v>
      </c>
      <c r="B342" s="20"/>
      <c r="C342" s="20"/>
      <c r="D342" s="7">
        <f t="shared" si="30"/>
        <v>0</v>
      </c>
      <c r="F342" s="7">
        <f>[2]Admin!Q342</f>
        <v>0</v>
      </c>
      <c r="G342" s="7">
        <f>[2]Publications!Q342</f>
        <v>0</v>
      </c>
      <c r="H342" s="7">
        <f>[2]Conference!Q342</f>
        <v>0</v>
      </c>
      <c r="I342" s="7">
        <f>[2]Education!Q342</f>
        <v>0</v>
      </c>
      <c r="J342" s="7">
        <f>[2]Grant!Q342</f>
        <v>0</v>
      </c>
      <c r="K342" s="7">
        <f>[2]Development!Q342</f>
        <v>0</v>
      </c>
      <c r="L342" s="7">
        <f>[2]Board!Q342</f>
        <v>0</v>
      </c>
      <c r="M342" s="7">
        <f>[2]Sections!Q342</f>
        <v>0</v>
      </c>
      <c r="N342" s="7">
        <f>[2]Awards!Q342</f>
        <v>0</v>
      </c>
      <c r="O342" s="7">
        <f>[2]Investments!Q342</f>
        <v>0</v>
      </c>
      <c r="R342" s="21">
        <f>[2]Admin!Q342+[2]Publications!Q342+[2]Conference!Q342+[2]Education!Q342+[2]Grant!Q342+[2]Development!Q342+[2]Board!Q342+[2]Sections!Q342+[2]Awards!Q342+[2]Investments!Q342</f>
        <v>0</v>
      </c>
    </row>
    <row r="343" spans="1:18" ht="15" customHeight="1">
      <c r="A343" s="20" t="s">
        <v>359</v>
      </c>
      <c r="B343" s="20"/>
      <c r="C343" s="20"/>
      <c r="D343" s="7">
        <f t="shared" si="30"/>
        <v>0</v>
      </c>
      <c r="F343" s="7">
        <f>[2]Admin!Q343</f>
        <v>0</v>
      </c>
      <c r="G343" s="7">
        <f>[2]Publications!Q343</f>
        <v>0</v>
      </c>
      <c r="H343" s="7">
        <f>[2]Conference!Q343</f>
        <v>0</v>
      </c>
      <c r="I343" s="7">
        <f>[2]Education!Q343</f>
        <v>0</v>
      </c>
      <c r="J343" s="7">
        <f>[2]Grant!Q343</f>
        <v>0</v>
      </c>
      <c r="K343" s="7">
        <f>[2]Development!Q343</f>
        <v>0</v>
      </c>
      <c r="L343" s="7">
        <f>[2]Board!Q343</f>
        <v>0</v>
      </c>
      <c r="M343" s="7">
        <f>[2]Sections!Q343</f>
        <v>0</v>
      </c>
      <c r="N343" s="7">
        <f>[2]Awards!Q343</f>
        <v>0</v>
      </c>
      <c r="O343" s="7">
        <f>[2]Investments!Q343</f>
        <v>0</v>
      </c>
      <c r="R343" s="21">
        <f>[2]Admin!Q343+[2]Publications!Q343+[2]Conference!Q343+[2]Education!Q343+[2]Grant!Q343+[2]Development!Q343+[2]Board!Q343+[2]Sections!Q343+[2]Awards!Q343+[2]Investments!Q343</f>
        <v>0</v>
      </c>
    </row>
    <row r="344" spans="1:18" ht="15" customHeight="1">
      <c r="A344" s="20" t="s">
        <v>360</v>
      </c>
      <c r="B344" s="20"/>
      <c r="C344" s="20"/>
      <c r="D344" s="7">
        <f t="shared" si="30"/>
        <v>0</v>
      </c>
      <c r="F344" s="7">
        <f>[2]Admin!Q344</f>
        <v>0</v>
      </c>
      <c r="G344" s="7">
        <f>[2]Publications!Q344</f>
        <v>0</v>
      </c>
      <c r="H344" s="7">
        <f>[2]Conference!Q344</f>
        <v>0</v>
      </c>
      <c r="I344" s="7">
        <f>[2]Education!Q344</f>
        <v>0</v>
      </c>
      <c r="J344" s="7">
        <f>[2]Grant!Q344</f>
        <v>0</v>
      </c>
      <c r="K344" s="7">
        <f>[2]Development!Q344</f>
        <v>0</v>
      </c>
      <c r="L344" s="7">
        <f>[2]Board!Q344</f>
        <v>0</v>
      </c>
      <c r="M344" s="7">
        <f>[2]Sections!Q344</f>
        <v>0</v>
      </c>
      <c r="N344" s="7">
        <f>[2]Awards!Q344</f>
        <v>0</v>
      </c>
      <c r="O344" s="7">
        <f>[2]Investments!Q344</f>
        <v>0</v>
      </c>
      <c r="R344" s="21">
        <f>[2]Admin!Q344+[2]Publications!Q344+[2]Conference!Q344+[2]Education!Q344+[2]Grant!Q344+[2]Development!Q344+[2]Board!Q344+[2]Sections!Q344+[2]Awards!Q344+[2]Investments!Q344</f>
        <v>0</v>
      </c>
    </row>
    <row r="345" spans="1:18" ht="15" customHeight="1">
      <c r="A345" s="20" t="s">
        <v>361</v>
      </c>
      <c r="B345" s="20"/>
      <c r="C345" s="20"/>
      <c r="D345" s="7">
        <f t="shared" si="30"/>
        <v>0</v>
      </c>
      <c r="F345" s="7">
        <f>[2]Admin!Q345</f>
        <v>0</v>
      </c>
      <c r="G345" s="7">
        <f>[2]Publications!Q345</f>
        <v>0</v>
      </c>
      <c r="H345" s="7">
        <f>[2]Conference!Q345</f>
        <v>0</v>
      </c>
      <c r="I345" s="7">
        <f>[2]Education!Q345</f>
        <v>0</v>
      </c>
      <c r="J345" s="7">
        <f>[2]Grant!Q345</f>
        <v>0</v>
      </c>
      <c r="K345" s="7">
        <f>[2]Development!Q345</f>
        <v>0</v>
      </c>
      <c r="L345" s="7">
        <f>[2]Board!Q345</f>
        <v>0</v>
      </c>
      <c r="M345" s="7">
        <f>[2]Sections!Q345</f>
        <v>0</v>
      </c>
      <c r="N345" s="7">
        <f>[2]Awards!Q345</f>
        <v>0</v>
      </c>
      <c r="O345" s="7">
        <f>[2]Investments!Q345</f>
        <v>0</v>
      </c>
      <c r="R345" s="21">
        <f>[2]Admin!Q345+[2]Publications!Q345+[2]Conference!Q345+[2]Education!Q345+[2]Grant!Q345+[2]Development!Q345+[2]Board!Q345+[2]Sections!Q345+[2]Awards!Q345+[2]Investments!Q345</f>
        <v>0</v>
      </c>
    </row>
    <row r="346" spans="1:18" ht="15" customHeight="1">
      <c r="A346" s="20" t="s">
        <v>362</v>
      </c>
      <c r="B346" s="20"/>
      <c r="C346" s="20"/>
      <c r="D346" s="7">
        <f t="shared" si="30"/>
        <v>0</v>
      </c>
      <c r="F346" s="7">
        <f>[2]Admin!Q346</f>
        <v>0</v>
      </c>
      <c r="G346" s="7">
        <f>[2]Publications!Q346</f>
        <v>0</v>
      </c>
      <c r="H346" s="7">
        <f>[2]Conference!Q346</f>
        <v>0</v>
      </c>
      <c r="I346" s="7">
        <f>[2]Education!Q346</f>
        <v>0</v>
      </c>
      <c r="J346" s="7">
        <f>[2]Grant!Q346</f>
        <v>0</v>
      </c>
      <c r="K346" s="7">
        <f>[2]Development!Q346</f>
        <v>0</v>
      </c>
      <c r="L346" s="7">
        <f>[2]Board!Q346</f>
        <v>0</v>
      </c>
      <c r="M346" s="7">
        <f>[2]Sections!Q346</f>
        <v>0</v>
      </c>
      <c r="N346" s="7">
        <f>[2]Awards!Q346</f>
        <v>0</v>
      </c>
      <c r="O346" s="7">
        <f>[2]Investments!Q346</f>
        <v>0</v>
      </c>
      <c r="R346" s="21">
        <f>[2]Admin!Q346+[2]Publications!Q346+[2]Conference!Q346+[2]Education!Q346+[2]Grant!Q346+[2]Development!Q346+[2]Board!Q346+[2]Sections!Q346+[2]Awards!Q346+[2]Investments!Q346</f>
        <v>0</v>
      </c>
    </row>
    <row r="347" spans="1:18" ht="15" customHeight="1">
      <c r="A347" s="22" t="s">
        <v>363</v>
      </c>
      <c r="B347" s="22"/>
      <c r="C347" s="22"/>
      <c r="D347" s="23">
        <f t="shared" ref="D347:Q347" si="33">((D344)+(D345))+(D346)</f>
        <v>0</v>
      </c>
      <c r="E347" s="23"/>
      <c r="F347" s="23">
        <f t="shared" si="33"/>
        <v>0</v>
      </c>
      <c r="G347" s="23">
        <f t="shared" si="33"/>
        <v>0</v>
      </c>
      <c r="H347" s="23">
        <f>((H344)+(H345))+(H346)</f>
        <v>0</v>
      </c>
      <c r="I347" s="23">
        <f t="shared" si="33"/>
        <v>0</v>
      </c>
      <c r="J347" s="23">
        <f t="shared" si="33"/>
        <v>0</v>
      </c>
      <c r="K347" s="23">
        <f>((K344)+(K345))+(K346)</f>
        <v>0</v>
      </c>
      <c r="L347" s="23">
        <f t="shared" si="33"/>
        <v>0</v>
      </c>
      <c r="M347" s="23">
        <f>((M344)+(M345))+(M346)</f>
        <v>0</v>
      </c>
      <c r="N347" s="23">
        <f>((N344)+(N345))+(N346)</f>
        <v>0</v>
      </c>
      <c r="O347" s="23">
        <f t="shared" si="33"/>
        <v>0</v>
      </c>
      <c r="P347" s="23">
        <f t="shared" si="33"/>
        <v>0</v>
      </c>
      <c r="Q347" s="23">
        <f t="shared" si="33"/>
        <v>0</v>
      </c>
      <c r="R347" s="23">
        <f>((R344)+(R345))+(R346)</f>
        <v>0</v>
      </c>
    </row>
    <row r="348" spans="1:18" ht="15" customHeight="1">
      <c r="A348" s="20" t="s">
        <v>364</v>
      </c>
      <c r="B348" s="20"/>
      <c r="C348" s="20"/>
      <c r="D348" s="7">
        <f t="shared" si="30"/>
        <v>0</v>
      </c>
      <c r="F348" s="7">
        <f>[2]Admin!Q348</f>
        <v>0</v>
      </c>
      <c r="G348" s="7">
        <f>[2]Publications!Q348</f>
        <v>0</v>
      </c>
      <c r="H348" s="7">
        <f>[2]Conference!Q348</f>
        <v>0</v>
      </c>
      <c r="I348" s="7">
        <f>[2]Education!Q348</f>
        <v>0</v>
      </c>
      <c r="J348" s="7">
        <f>[2]Grant!Q348</f>
        <v>0</v>
      </c>
      <c r="K348" s="7">
        <f>[2]Development!Q348</f>
        <v>0</v>
      </c>
      <c r="L348" s="7">
        <f>[2]Board!Q348</f>
        <v>0</v>
      </c>
      <c r="M348" s="7">
        <f>[2]Awards!P348</f>
        <v>0</v>
      </c>
      <c r="N348" s="7">
        <f>[2]Awards!Q348</f>
        <v>0</v>
      </c>
      <c r="O348" s="7">
        <f>[2]Investments!Q348</f>
        <v>0</v>
      </c>
      <c r="R348" s="21">
        <f>[2]Admin!Q348+[2]Publications!Q348+[2]Conference!Q348+[2]Education!Q348+[2]Grant!Q348+[2]Development!Q348+[2]Board!Q348+[2]Sections!Q348+[2]Awards!Q348+[2]Investments!Q348</f>
        <v>0</v>
      </c>
    </row>
    <row r="349" spans="1:18" ht="15" customHeight="1">
      <c r="A349" s="20" t="s">
        <v>365</v>
      </c>
      <c r="B349" s="20"/>
      <c r="C349" s="20"/>
      <c r="D349" s="7">
        <f t="shared" si="30"/>
        <v>0</v>
      </c>
      <c r="F349" s="7">
        <f>[2]Admin!Q349</f>
        <v>0</v>
      </c>
      <c r="G349" s="7">
        <f>[2]Publications!Q349</f>
        <v>0</v>
      </c>
      <c r="H349" s="7">
        <f>[2]Conference!Q349</f>
        <v>0</v>
      </c>
      <c r="I349" s="7">
        <f>[2]Education!Q349</f>
        <v>0</v>
      </c>
      <c r="J349" s="7">
        <f>[2]Grant!Q349</f>
        <v>0</v>
      </c>
      <c r="K349" s="7">
        <f>[2]Development!Q349</f>
        <v>0</v>
      </c>
      <c r="L349" s="7">
        <f>[2]Board!Q349</f>
        <v>0</v>
      </c>
      <c r="M349" s="7">
        <f>[2]Awards!P349</f>
        <v>0</v>
      </c>
      <c r="N349" s="7">
        <f>[2]Awards!Q349</f>
        <v>0</v>
      </c>
      <c r="O349" s="7">
        <f>[2]Investments!Q349</f>
        <v>0</v>
      </c>
      <c r="R349" s="21">
        <f>[2]Admin!Q349+[2]Publications!Q349+[2]Conference!Q349+[2]Education!Q349+[2]Grant!Q349+[2]Development!Q349+[2]Board!Q349+[2]Sections!Q349+[2]Awards!Q349+[2]Investments!Q349</f>
        <v>0</v>
      </c>
    </row>
    <row r="350" spans="1:18" ht="15" customHeight="1">
      <c r="A350" s="20" t="s">
        <v>366</v>
      </c>
      <c r="B350" s="20"/>
      <c r="C350" s="20"/>
      <c r="D350" s="7">
        <f t="shared" si="30"/>
        <v>0</v>
      </c>
      <c r="F350" s="7">
        <f>[2]Admin!Q350</f>
        <v>0</v>
      </c>
      <c r="G350" s="7">
        <f>[2]Publications!Q350</f>
        <v>0</v>
      </c>
      <c r="H350" s="7">
        <f>[2]Conference!Q350</f>
        <v>0</v>
      </c>
      <c r="I350" s="7">
        <f>[2]Education!Q350</f>
        <v>0</v>
      </c>
      <c r="J350" s="7">
        <f>[2]Grant!Q350</f>
        <v>0</v>
      </c>
      <c r="K350" s="7">
        <f>[2]Development!Q350</f>
        <v>0</v>
      </c>
      <c r="L350" s="7">
        <f>[2]Board!Q350</f>
        <v>0</v>
      </c>
      <c r="M350" s="7">
        <f>[2]Awards!P350</f>
        <v>0</v>
      </c>
      <c r="N350" s="7">
        <f>[2]Awards!Q350</f>
        <v>0</v>
      </c>
      <c r="O350" s="7">
        <f>[2]Investments!Q350</f>
        <v>0</v>
      </c>
      <c r="R350" s="21">
        <f>[2]Admin!Q350+[2]Publications!Q350+[2]Conference!Q350+[2]Education!Q350+[2]Grant!Q350+[2]Development!Q350+[2]Board!Q350+[2]Sections!Q350+[2]Awards!Q350+[2]Investments!Q350</f>
        <v>0</v>
      </c>
    </row>
    <row r="351" spans="1:18" ht="15" customHeight="1">
      <c r="A351" s="20" t="s">
        <v>367</v>
      </c>
      <c r="B351" s="20"/>
      <c r="C351" s="20"/>
      <c r="D351" s="7">
        <f t="shared" si="30"/>
        <v>0</v>
      </c>
      <c r="F351" s="7">
        <f>[2]Admin!Q351</f>
        <v>0</v>
      </c>
      <c r="G351" s="7">
        <f>[2]Publications!Q351</f>
        <v>0</v>
      </c>
      <c r="H351" s="7">
        <f>[2]Conference!Q351</f>
        <v>0</v>
      </c>
      <c r="I351" s="7">
        <f>[2]Education!Q351</f>
        <v>0</v>
      </c>
      <c r="J351" s="7">
        <f>[2]Grant!Q351</f>
        <v>0</v>
      </c>
      <c r="K351" s="7">
        <f>[2]Development!Q351</f>
        <v>0</v>
      </c>
      <c r="L351" s="7">
        <f>[2]Board!Q351</f>
        <v>0</v>
      </c>
      <c r="M351" s="7">
        <f>[2]Awards!P351</f>
        <v>0</v>
      </c>
      <c r="N351" s="7">
        <f>[2]Awards!Q351</f>
        <v>0</v>
      </c>
      <c r="O351" s="7">
        <f>[2]Investments!Q351</f>
        <v>0</v>
      </c>
      <c r="R351" s="21">
        <f>[2]Admin!Q351+[2]Publications!Q351+[2]Conference!Q351+[2]Education!Q351+[2]Grant!Q351+[2]Development!Q351+[2]Board!Q351+[2]Sections!Q351+[2]Awards!Q351+[2]Investments!Q351</f>
        <v>0</v>
      </c>
    </row>
    <row r="352" spans="1:18" ht="15" customHeight="1">
      <c r="A352" s="22" t="s">
        <v>368</v>
      </c>
      <c r="B352" s="22"/>
      <c r="C352" s="22"/>
      <c r="D352" s="23">
        <f t="shared" ref="D352:Q352" si="34">(((D348)+(D349))+(D350))+(D351)</f>
        <v>0</v>
      </c>
      <c r="E352" s="23"/>
      <c r="F352" s="23">
        <f t="shared" si="34"/>
        <v>0</v>
      </c>
      <c r="G352" s="23">
        <f t="shared" si="34"/>
        <v>0</v>
      </c>
      <c r="H352" s="23">
        <f>(((H348)+(H349))+(H350))+(H351)</f>
        <v>0</v>
      </c>
      <c r="I352" s="23">
        <f t="shared" si="34"/>
        <v>0</v>
      </c>
      <c r="J352" s="23">
        <f t="shared" si="34"/>
        <v>0</v>
      </c>
      <c r="K352" s="23">
        <f>(((K348)+(K349))+(K350))+(K351)</f>
        <v>0</v>
      </c>
      <c r="L352" s="23">
        <f t="shared" si="34"/>
        <v>0</v>
      </c>
      <c r="M352" s="23">
        <f>(((M348)+(M349))+(M350))+(M351)</f>
        <v>0</v>
      </c>
      <c r="N352" s="23">
        <f>(((N348)+(N349))+(N350))+(N351)</f>
        <v>0</v>
      </c>
      <c r="O352" s="23">
        <f t="shared" si="34"/>
        <v>0</v>
      </c>
      <c r="P352" s="23">
        <f t="shared" si="34"/>
        <v>0</v>
      </c>
      <c r="Q352" s="23">
        <f t="shared" si="34"/>
        <v>0</v>
      </c>
      <c r="R352" s="23">
        <f>(((R348)+(R349))+(R350))+(R351)</f>
        <v>0</v>
      </c>
    </row>
    <row r="353" spans="1:18" ht="15" customHeight="1">
      <c r="A353" s="20" t="s">
        <v>369</v>
      </c>
      <c r="B353" s="20"/>
      <c r="C353" s="20"/>
      <c r="D353" s="7">
        <f t="shared" si="30"/>
        <v>0</v>
      </c>
      <c r="F353" s="7">
        <f>[2]Admin!Q353</f>
        <v>0</v>
      </c>
      <c r="G353" s="7">
        <f>[2]Publications!Q353</f>
        <v>0</v>
      </c>
      <c r="H353" s="7">
        <f>[2]Conference!Q353</f>
        <v>0</v>
      </c>
      <c r="I353" s="7">
        <f>[2]Education!Q353</f>
        <v>0</v>
      </c>
      <c r="J353" s="7">
        <f>[2]Grant!Q353</f>
        <v>0</v>
      </c>
      <c r="K353" s="7">
        <f>[2]Development!Q353</f>
        <v>0</v>
      </c>
      <c r="L353" s="7">
        <f>[2]Board!Q353</f>
        <v>0</v>
      </c>
      <c r="M353" s="7">
        <f>[2]Sections!Q353</f>
        <v>0</v>
      </c>
      <c r="N353" s="7">
        <f>[2]Awards!Q353</f>
        <v>0</v>
      </c>
      <c r="O353" s="7">
        <f>[2]Investments!Q353</f>
        <v>0</v>
      </c>
      <c r="R353" s="21">
        <f>[2]Admin!Q353+[2]Publications!Q353+[2]Conference!Q353+[2]Education!Q353+[2]Grant!Q353+[2]Development!Q353+[2]Board!Q353+[2]Sections!Q353+[2]Awards!Q353+[2]Investments!Q353</f>
        <v>0</v>
      </c>
    </row>
    <row r="354" spans="1:18" ht="15" customHeight="1">
      <c r="A354" s="20" t="s">
        <v>370</v>
      </c>
      <c r="B354" s="20"/>
      <c r="C354" s="20"/>
      <c r="D354" s="7">
        <f t="shared" si="30"/>
        <v>0</v>
      </c>
      <c r="F354" s="7">
        <f>[2]Admin!Q354</f>
        <v>0</v>
      </c>
      <c r="G354" s="7">
        <f>[2]Publications!Q354</f>
        <v>0</v>
      </c>
      <c r="H354" s="7">
        <f>[2]Conference!Q354</f>
        <v>0</v>
      </c>
      <c r="I354" s="7">
        <f>[2]Education!Q354</f>
        <v>0</v>
      </c>
      <c r="J354" s="7">
        <f>[2]Grant!Q354</f>
        <v>0</v>
      </c>
      <c r="K354" s="7">
        <f>[2]Development!Q354</f>
        <v>0</v>
      </c>
      <c r="L354" s="7">
        <f>[2]Board!Q354</f>
        <v>0</v>
      </c>
      <c r="M354" s="7">
        <f>[2]Sections!Q354</f>
        <v>0</v>
      </c>
      <c r="N354" s="7">
        <f>[2]Awards!Q354</f>
        <v>0</v>
      </c>
      <c r="O354" s="7">
        <f>[2]Investments!Q354</f>
        <v>0</v>
      </c>
      <c r="R354" s="21">
        <f>[2]Admin!Q354+[2]Publications!Q354+[2]Conference!Q354+[2]Education!Q354+[2]Grant!Q354+[2]Development!Q354+[2]Board!Q354+[2]Sections!Q354+[2]Awards!Q354+[2]Investments!Q354</f>
        <v>0</v>
      </c>
    </row>
    <row r="355" spans="1:18" ht="15" customHeight="1">
      <c r="A355" s="20" t="s">
        <v>371</v>
      </c>
      <c r="B355" s="20"/>
      <c r="C355" s="20"/>
      <c r="D355" s="7">
        <f t="shared" si="30"/>
        <v>0</v>
      </c>
      <c r="F355" s="7">
        <f>[2]Admin!Q355</f>
        <v>0</v>
      </c>
      <c r="G355" s="7">
        <f>[2]Publications!Q355</f>
        <v>0</v>
      </c>
      <c r="H355" s="7">
        <f>[2]Conference!Q355</f>
        <v>0</v>
      </c>
      <c r="I355" s="7">
        <f>[2]Education!Q355</f>
        <v>0</v>
      </c>
      <c r="J355" s="7">
        <f>[2]Grant!Q355</f>
        <v>0</v>
      </c>
      <c r="K355" s="7">
        <f>[2]Development!Q355</f>
        <v>0</v>
      </c>
      <c r="L355" s="7">
        <f>[2]Board!Q355</f>
        <v>0</v>
      </c>
      <c r="M355" s="7">
        <f>[2]Sections!Q355</f>
        <v>0</v>
      </c>
      <c r="N355" s="7">
        <f>[2]Awards!Q355</f>
        <v>0</v>
      </c>
      <c r="O355" s="7">
        <f>[2]Investments!Q355</f>
        <v>0</v>
      </c>
      <c r="R355" s="21">
        <f>[2]Admin!Q355+[2]Publications!Q355+[2]Conference!Q355+[2]Education!Q355+[2]Grant!Q355+[2]Development!Q355+[2]Board!Q355+[2]Sections!Q355+[2]Awards!Q355+[2]Investments!Q355</f>
        <v>0</v>
      </c>
    </row>
    <row r="356" spans="1:18" ht="15" customHeight="1">
      <c r="A356" s="20" t="s">
        <v>372</v>
      </c>
      <c r="B356" s="20"/>
      <c r="C356" s="20"/>
      <c r="D356" s="7">
        <f t="shared" si="30"/>
        <v>0</v>
      </c>
      <c r="F356" s="7">
        <f>[2]Admin!Q356</f>
        <v>0</v>
      </c>
      <c r="G356" s="7">
        <f>[2]Publications!Q356</f>
        <v>0</v>
      </c>
      <c r="H356" s="7">
        <f>[2]Conference!Q356</f>
        <v>0</v>
      </c>
      <c r="I356" s="7">
        <f>[2]Education!Q356</f>
        <v>0</v>
      </c>
      <c r="J356" s="7">
        <f>[2]Grant!Q356</f>
        <v>0</v>
      </c>
      <c r="K356" s="7">
        <f>[2]Development!Q356</f>
        <v>0</v>
      </c>
      <c r="L356" s="7">
        <f>[2]Board!Q356</f>
        <v>0</v>
      </c>
      <c r="M356" s="7">
        <f>[2]Sections!Q356</f>
        <v>0</v>
      </c>
      <c r="N356" s="7">
        <f>[2]Awards!Q356</f>
        <v>0</v>
      </c>
      <c r="O356" s="7">
        <f>[2]Investments!Q356</f>
        <v>0</v>
      </c>
      <c r="R356" s="21">
        <f>[2]Admin!Q356+[2]Publications!Q356+[2]Conference!Q356+[2]Education!Q356+[2]Grant!Q356+[2]Development!Q356+[2]Board!Q356+[2]Sections!Q356+[2]Awards!Q356+[2]Investments!Q356</f>
        <v>0</v>
      </c>
    </row>
    <row r="357" spans="1:18" ht="15" customHeight="1">
      <c r="A357" s="20" t="s">
        <v>373</v>
      </c>
      <c r="B357" s="20"/>
      <c r="C357" s="20"/>
      <c r="D357" s="7">
        <f t="shared" si="30"/>
        <v>0</v>
      </c>
      <c r="F357" s="7">
        <f>[2]Admin!Q357</f>
        <v>0</v>
      </c>
      <c r="G357" s="7">
        <f>[2]Publications!Q357</f>
        <v>0</v>
      </c>
      <c r="H357" s="7">
        <f>[2]Conference!Q357</f>
        <v>0</v>
      </c>
      <c r="I357" s="7">
        <f>[2]Education!Q357</f>
        <v>0</v>
      </c>
      <c r="J357" s="7">
        <f>[2]Grant!Q357</f>
        <v>0</v>
      </c>
      <c r="K357" s="7">
        <f>[2]Development!Q357</f>
        <v>0</v>
      </c>
      <c r="L357" s="7">
        <f>[2]Board!Q357</f>
        <v>0</v>
      </c>
      <c r="M357" s="7">
        <f>[2]Sections!Q357</f>
        <v>0</v>
      </c>
      <c r="N357" s="7">
        <f>[2]Awards!Q357</f>
        <v>0</v>
      </c>
      <c r="O357" s="7">
        <f>[2]Investments!Q357</f>
        <v>0</v>
      </c>
      <c r="R357" s="21">
        <f>[2]Admin!Q357+[2]Publications!Q357+[2]Conference!Q357+[2]Education!Q357+[2]Grant!Q357+[2]Development!Q357+[2]Board!Q357+[2]Sections!Q357+[2]Awards!Q357+[2]Investments!Q357</f>
        <v>0</v>
      </c>
    </row>
    <row r="358" spans="1:18" ht="15" customHeight="1">
      <c r="A358" s="20" t="s">
        <v>374</v>
      </c>
      <c r="B358" s="20"/>
      <c r="C358" s="20"/>
      <c r="D358" s="7">
        <f t="shared" si="30"/>
        <v>0</v>
      </c>
      <c r="F358" s="7">
        <f>[2]Admin!Q358</f>
        <v>0</v>
      </c>
      <c r="G358" s="7">
        <f>[2]Publications!Q358</f>
        <v>0</v>
      </c>
      <c r="H358" s="7">
        <f>[2]Conference!Q358</f>
        <v>0</v>
      </c>
      <c r="I358" s="7">
        <f>[2]Education!Q358</f>
        <v>0</v>
      </c>
      <c r="J358" s="7">
        <f>[2]Grant!Q358</f>
        <v>0</v>
      </c>
      <c r="K358" s="7">
        <f>[2]Development!Q358</f>
        <v>0</v>
      </c>
      <c r="L358" s="7">
        <f>[2]Board!Q358</f>
        <v>0</v>
      </c>
      <c r="M358" s="7">
        <f>[2]Sections!Q358</f>
        <v>0</v>
      </c>
      <c r="N358" s="7">
        <f>[2]Awards!Q358</f>
        <v>0</v>
      </c>
      <c r="O358" s="7">
        <f>[2]Investments!Q358</f>
        <v>0</v>
      </c>
      <c r="R358" s="21">
        <f>[2]Admin!Q358+[2]Publications!Q358+[2]Conference!Q358+[2]Education!Q358+[2]Grant!Q358+[2]Development!Q358+[2]Board!Q358+[2]Sections!Q358+[2]Awards!Q358+[2]Investments!Q358</f>
        <v>0</v>
      </c>
    </row>
    <row r="359" spans="1:18" ht="15" customHeight="1">
      <c r="A359" s="20" t="s">
        <v>375</v>
      </c>
      <c r="B359" s="20"/>
      <c r="C359" s="20"/>
      <c r="D359" s="7">
        <f t="shared" si="30"/>
        <v>0</v>
      </c>
      <c r="F359" s="7">
        <f>[2]Admin!Q359</f>
        <v>0</v>
      </c>
      <c r="G359" s="7">
        <f>[2]Publications!Q359</f>
        <v>0</v>
      </c>
      <c r="H359" s="7">
        <f>[2]Conference!Q359</f>
        <v>0</v>
      </c>
      <c r="I359" s="7">
        <f>[2]Education!Q359</f>
        <v>0</v>
      </c>
      <c r="J359" s="7">
        <f>[2]Grant!Q359</f>
        <v>0</v>
      </c>
      <c r="K359" s="7">
        <f>[2]Development!Q359</f>
        <v>0</v>
      </c>
      <c r="L359" s="7">
        <f>[2]Board!Q359</f>
        <v>0</v>
      </c>
      <c r="M359" s="7">
        <f>[2]Sections!Q359</f>
        <v>0</v>
      </c>
      <c r="N359" s="7">
        <f>[2]Awards!Q359</f>
        <v>0</v>
      </c>
      <c r="O359" s="7">
        <f>[2]Investments!Q359</f>
        <v>0</v>
      </c>
      <c r="R359" s="21">
        <f>[2]Admin!Q359+[2]Publications!Q359+[2]Conference!Q359+[2]Education!Q359+[2]Grant!Q359+[2]Development!Q359+[2]Board!Q359+[2]Sections!Q359+[2]Awards!Q359+[2]Investments!Q359</f>
        <v>0</v>
      </c>
    </row>
    <row r="360" spans="1:18" ht="15" customHeight="1">
      <c r="A360" s="20" t="s">
        <v>376</v>
      </c>
      <c r="B360" s="20"/>
      <c r="C360" s="20"/>
      <c r="D360" s="7">
        <f t="shared" si="30"/>
        <v>0</v>
      </c>
      <c r="F360" s="7">
        <f>[2]Admin!Q360</f>
        <v>0</v>
      </c>
      <c r="G360" s="7">
        <f>[2]Publications!Q360</f>
        <v>0</v>
      </c>
      <c r="H360" s="7">
        <f>[2]Conference!Q360</f>
        <v>0</v>
      </c>
      <c r="I360" s="7">
        <f>[2]Education!Q360</f>
        <v>0</v>
      </c>
      <c r="J360" s="7">
        <f>[2]Grant!Q360</f>
        <v>0</v>
      </c>
      <c r="K360" s="7">
        <f>[2]Development!Q360</f>
        <v>0</v>
      </c>
      <c r="L360" s="7">
        <f>[2]Board!Q360</f>
        <v>0</v>
      </c>
      <c r="M360" s="7">
        <f>[2]Sections!Q360</f>
        <v>0</v>
      </c>
      <c r="N360" s="7">
        <f>[2]Awards!Q360</f>
        <v>0</v>
      </c>
      <c r="O360" s="7">
        <f>[2]Investments!Q360</f>
        <v>0</v>
      </c>
      <c r="R360" s="21">
        <f>[2]Admin!Q360+[2]Publications!Q360+[2]Conference!Q360+[2]Education!Q360+[2]Grant!Q360+[2]Development!Q360+[2]Board!Q360+[2]Sections!Q360+[2]Awards!Q360+[2]Investments!Q360</f>
        <v>0</v>
      </c>
    </row>
    <row r="361" spans="1:18" ht="15" customHeight="1">
      <c r="A361" s="20" t="s">
        <v>377</v>
      </c>
      <c r="B361" s="20"/>
      <c r="C361" s="20"/>
      <c r="D361" s="7">
        <f t="shared" si="30"/>
        <v>0</v>
      </c>
      <c r="F361" s="7">
        <f>[2]Admin!Q361</f>
        <v>0</v>
      </c>
      <c r="G361" s="7">
        <f>[2]Publications!Q361</f>
        <v>0</v>
      </c>
      <c r="H361" s="7">
        <f>[2]Conference!Q361</f>
        <v>0</v>
      </c>
      <c r="I361" s="7">
        <f>[2]Education!Q361</f>
        <v>0</v>
      </c>
      <c r="J361" s="7">
        <f>[2]Grant!Q361</f>
        <v>0</v>
      </c>
      <c r="K361" s="7">
        <f>[2]Development!Q361</f>
        <v>0</v>
      </c>
      <c r="L361" s="7">
        <f>[2]Board!Q361</f>
        <v>0</v>
      </c>
      <c r="M361" s="7">
        <f>[2]Sections!Q361</f>
        <v>0</v>
      </c>
      <c r="N361" s="7">
        <f>[2]Awards!Q361</f>
        <v>0</v>
      </c>
      <c r="O361" s="7">
        <f>[2]Investments!Q361</f>
        <v>0</v>
      </c>
      <c r="R361" s="21">
        <f>[2]Admin!Q361+[2]Publications!Q361+[2]Conference!Q361+[2]Education!Q361+[2]Grant!Q361+[2]Development!Q361+[2]Board!Q361+[2]Sections!Q361+[2]Awards!Q361+[2]Investments!Q361</f>
        <v>0</v>
      </c>
    </row>
    <row r="362" spans="1:18" ht="15" customHeight="1">
      <c r="A362" s="20" t="s">
        <v>378</v>
      </c>
      <c r="B362" s="20"/>
      <c r="C362" s="20"/>
      <c r="D362" s="7">
        <f t="shared" si="30"/>
        <v>0</v>
      </c>
      <c r="F362" s="7">
        <f>[2]Admin!Q362</f>
        <v>0</v>
      </c>
      <c r="G362" s="7">
        <f>[2]Publications!Q362</f>
        <v>0</v>
      </c>
      <c r="H362" s="7">
        <f>[2]Conference!Q362</f>
        <v>0</v>
      </c>
      <c r="I362" s="7">
        <f>[2]Education!Q362</f>
        <v>0</v>
      </c>
      <c r="J362" s="7">
        <f>[2]Grant!Q362</f>
        <v>0</v>
      </c>
      <c r="K362" s="7">
        <f>[2]Development!Q362</f>
        <v>0</v>
      </c>
      <c r="L362" s="7">
        <f>[2]Board!Q362</f>
        <v>0</v>
      </c>
      <c r="M362" s="7">
        <f>[2]Sections!Q362</f>
        <v>0</v>
      </c>
      <c r="N362" s="7">
        <f>[2]Awards!Q362</f>
        <v>0</v>
      </c>
      <c r="O362" s="7">
        <f>[2]Investments!Q362</f>
        <v>0</v>
      </c>
      <c r="R362" s="21">
        <f>[2]Admin!Q362+[2]Publications!Q362+[2]Conference!Q362+[2]Education!Q362+[2]Grant!Q362+[2]Development!Q362+[2]Board!Q362+[2]Sections!Q362+[2]Awards!Q362+[2]Investments!Q362</f>
        <v>0</v>
      </c>
    </row>
    <row r="363" spans="1:18" ht="15" customHeight="1">
      <c r="A363" s="22" t="s">
        <v>379</v>
      </c>
      <c r="B363" s="22"/>
      <c r="C363" s="22"/>
      <c r="D363" s="23">
        <f t="shared" ref="D363:Q363" si="35">((D360)+(D361))+(D362)</f>
        <v>0</v>
      </c>
      <c r="E363" s="23"/>
      <c r="F363" s="23">
        <f t="shared" si="35"/>
        <v>0</v>
      </c>
      <c r="G363" s="23">
        <f t="shared" si="35"/>
        <v>0</v>
      </c>
      <c r="H363" s="23">
        <f>((H360)+(H361))+(H362)</f>
        <v>0</v>
      </c>
      <c r="I363" s="23">
        <f t="shared" si="35"/>
        <v>0</v>
      </c>
      <c r="J363" s="23">
        <f t="shared" si="35"/>
        <v>0</v>
      </c>
      <c r="K363" s="23">
        <f>((K360)+(K361))+(K362)</f>
        <v>0</v>
      </c>
      <c r="L363" s="23">
        <f t="shared" si="35"/>
        <v>0</v>
      </c>
      <c r="M363" s="23">
        <f>((M360)+(M361))+(M362)</f>
        <v>0</v>
      </c>
      <c r="N363" s="23">
        <f>((N360)+(N361))+(N362)</f>
        <v>0</v>
      </c>
      <c r="O363" s="23">
        <f t="shared" si="35"/>
        <v>0</v>
      </c>
      <c r="P363" s="23">
        <f t="shared" si="35"/>
        <v>0</v>
      </c>
      <c r="Q363" s="23">
        <f t="shared" si="35"/>
        <v>0</v>
      </c>
      <c r="R363" s="23">
        <f>((R360)+(R361))+(R362)</f>
        <v>0</v>
      </c>
    </row>
    <row r="364" spans="1:18" ht="15" customHeight="1">
      <c r="A364" s="20" t="s">
        <v>380</v>
      </c>
      <c r="B364" s="20"/>
      <c r="C364" s="20"/>
      <c r="D364" s="7">
        <f t="shared" si="30"/>
        <v>0</v>
      </c>
      <c r="F364" s="7">
        <f>[2]Admin!Q364</f>
        <v>0</v>
      </c>
      <c r="G364" s="7">
        <f>[2]Publications!Q364</f>
        <v>0</v>
      </c>
      <c r="H364" s="7">
        <f>[2]Conference!Q364</f>
        <v>0</v>
      </c>
      <c r="I364" s="7">
        <f>[2]Education!Q364</f>
        <v>0</v>
      </c>
      <c r="J364" s="7">
        <f>[2]Grant!Q364</f>
        <v>0</v>
      </c>
      <c r="K364" s="7">
        <f>[2]Development!Q364</f>
        <v>0</v>
      </c>
      <c r="L364" s="7">
        <f>[2]Board!Q364</f>
        <v>0</v>
      </c>
      <c r="M364" s="7">
        <f>[2]Sections!Q364</f>
        <v>0</v>
      </c>
      <c r="N364" s="7">
        <f>[2]Awards!Q364</f>
        <v>0</v>
      </c>
      <c r="O364" s="7">
        <f>[2]Investments!Q364</f>
        <v>0</v>
      </c>
      <c r="R364" s="21">
        <f>[2]Admin!Q364+[2]Publications!Q364+[2]Conference!Q364+[2]Education!Q364+[2]Grant!Q364+[2]Development!Q364+[2]Board!Q364+[2]Sections!Q364+[2]Awards!Q364+[2]Investments!Q364</f>
        <v>0</v>
      </c>
    </row>
    <row r="365" spans="1:18" ht="15" customHeight="1">
      <c r="A365" s="20" t="s">
        <v>381</v>
      </c>
      <c r="B365" s="20"/>
      <c r="C365" s="20"/>
      <c r="D365" s="7">
        <f t="shared" si="30"/>
        <v>0</v>
      </c>
      <c r="F365" s="7">
        <f>[2]Admin!Q365</f>
        <v>0</v>
      </c>
      <c r="G365" s="7">
        <f>[2]Publications!Q365</f>
        <v>0</v>
      </c>
      <c r="H365" s="7">
        <f>[2]Conference!Q365</f>
        <v>0</v>
      </c>
      <c r="I365" s="7">
        <f>[2]Education!Q365</f>
        <v>0</v>
      </c>
      <c r="J365" s="7">
        <f>[2]Grant!Q365</f>
        <v>0</v>
      </c>
      <c r="K365" s="7">
        <f>[2]Development!Q365</f>
        <v>0</v>
      </c>
      <c r="L365" s="7">
        <f>[2]Board!Q365</f>
        <v>0</v>
      </c>
      <c r="M365" s="7">
        <f>[2]Sections!Q365</f>
        <v>0</v>
      </c>
      <c r="N365" s="7">
        <f>[2]Awards!Q365</f>
        <v>0</v>
      </c>
      <c r="O365" s="7">
        <f>[2]Investments!Q365</f>
        <v>0</v>
      </c>
      <c r="R365" s="21">
        <f>[2]Admin!Q365+[2]Publications!Q365+[2]Conference!Q365+[2]Education!Q365+[2]Grant!Q365+[2]Development!Q365+[2]Board!Q365+[2]Sections!Q365+[2]Awards!Q365+[2]Investments!Q365</f>
        <v>0</v>
      </c>
    </row>
    <row r="366" spans="1:18" ht="15" customHeight="1">
      <c r="A366" s="20" t="s">
        <v>382</v>
      </c>
      <c r="B366" s="20"/>
      <c r="C366" s="20"/>
      <c r="D366" s="7">
        <f t="shared" si="30"/>
        <v>0</v>
      </c>
      <c r="F366" s="7">
        <f>[2]Admin!Q366</f>
        <v>0</v>
      </c>
      <c r="G366" s="7">
        <f>[2]Publications!Q366</f>
        <v>0</v>
      </c>
      <c r="H366" s="7">
        <f>[2]Conference!Q366</f>
        <v>0</v>
      </c>
      <c r="I366" s="7">
        <f>[2]Education!Q366</f>
        <v>0</v>
      </c>
      <c r="J366" s="7">
        <f>[2]Grant!Q366</f>
        <v>0</v>
      </c>
      <c r="K366" s="7">
        <f>[2]Development!Q366</f>
        <v>0</v>
      </c>
      <c r="L366" s="7">
        <f>[2]Board!Q366</f>
        <v>0</v>
      </c>
      <c r="M366" s="7">
        <f>[2]Sections!Q366</f>
        <v>0</v>
      </c>
      <c r="N366" s="7">
        <f>[2]Awards!Q366</f>
        <v>0</v>
      </c>
      <c r="O366" s="7">
        <f>[2]Investments!Q366</f>
        <v>0</v>
      </c>
      <c r="R366" s="21">
        <f>[2]Admin!Q366+[2]Publications!Q366+[2]Conference!Q366+[2]Education!Q366+[2]Grant!Q366+[2]Development!Q366+[2]Board!Q366+[2]Sections!Q366+[2]Awards!Q366+[2]Investments!Q366</f>
        <v>0</v>
      </c>
    </row>
    <row r="367" spans="1:18" ht="15" customHeight="1">
      <c r="A367" s="20" t="s">
        <v>383</v>
      </c>
      <c r="B367" s="20"/>
      <c r="C367" s="20"/>
      <c r="D367" s="7">
        <f t="shared" si="30"/>
        <v>0</v>
      </c>
      <c r="F367" s="7">
        <f>[2]Admin!Q367</f>
        <v>0</v>
      </c>
      <c r="G367" s="7">
        <f>[2]Publications!Q367</f>
        <v>0</v>
      </c>
      <c r="H367" s="7">
        <f>[2]Conference!Q367</f>
        <v>0</v>
      </c>
      <c r="I367" s="7">
        <f>[2]Education!Q367</f>
        <v>0</v>
      </c>
      <c r="J367" s="7">
        <f>[2]Grant!Q367</f>
        <v>0</v>
      </c>
      <c r="K367" s="7">
        <f>[2]Development!Q367</f>
        <v>0</v>
      </c>
      <c r="L367" s="7">
        <f>[2]Board!Q367</f>
        <v>0</v>
      </c>
      <c r="M367" s="7">
        <f>[2]Sections!Q367</f>
        <v>0</v>
      </c>
      <c r="N367" s="7">
        <f>[2]Awards!Q367</f>
        <v>0</v>
      </c>
      <c r="O367" s="7">
        <f>[2]Investments!Q367</f>
        <v>0</v>
      </c>
      <c r="R367" s="21">
        <f>[2]Admin!Q367+[2]Publications!Q367+[2]Conference!Q367+[2]Education!Q367+[2]Grant!Q367+[2]Development!Q367+[2]Board!Q367+[2]Sections!Q367+[2]Awards!Q367+[2]Investments!Q367</f>
        <v>0</v>
      </c>
    </row>
    <row r="368" spans="1:18" ht="15" customHeight="1">
      <c r="A368" s="22" t="s">
        <v>384</v>
      </c>
      <c r="B368" s="22"/>
      <c r="C368" s="22"/>
      <c r="D368" s="23">
        <f t="shared" ref="D368:Q368" si="36">((D365)+(D366))+(D367)</f>
        <v>0</v>
      </c>
      <c r="E368" s="23"/>
      <c r="F368" s="23">
        <f t="shared" si="36"/>
        <v>0</v>
      </c>
      <c r="G368" s="23">
        <f t="shared" si="36"/>
        <v>0</v>
      </c>
      <c r="H368" s="23">
        <f>((H365)+(H366))+(H367)</f>
        <v>0</v>
      </c>
      <c r="I368" s="23">
        <f t="shared" si="36"/>
        <v>0</v>
      </c>
      <c r="J368" s="23">
        <f t="shared" si="36"/>
        <v>0</v>
      </c>
      <c r="K368" s="23">
        <f>((K365)+(K366))+(K367)</f>
        <v>0</v>
      </c>
      <c r="L368" s="23">
        <f t="shared" si="36"/>
        <v>0</v>
      </c>
      <c r="M368" s="23">
        <f>((M365)+(M366))+(M367)</f>
        <v>0</v>
      </c>
      <c r="N368" s="23">
        <f>((N365)+(N366))+(N367)</f>
        <v>0</v>
      </c>
      <c r="O368" s="23">
        <f t="shared" si="36"/>
        <v>0</v>
      </c>
      <c r="P368" s="23">
        <f t="shared" si="36"/>
        <v>0</v>
      </c>
      <c r="Q368" s="23">
        <f t="shared" si="36"/>
        <v>0</v>
      </c>
      <c r="R368" s="23">
        <f>((R365)+(R366))+(R367)</f>
        <v>0</v>
      </c>
    </row>
    <row r="369" spans="1:18" ht="15" customHeight="1">
      <c r="A369" s="20" t="s">
        <v>385</v>
      </c>
      <c r="B369" s="20"/>
      <c r="C369" s="20"/>
      <c r="D369" s="7">
        <f t="shared" si="30"/>
        <v>0</v>
      </c>
      <c r="F369" s="7">
        <f>[2]Admin!Q369</f>
        <v>0</v>
      </c>
      <c r="G369" s="7">
        <f>[2]Publications!Q369</f>
        <v>0</v>
      </c>
      <c r="H369" s="7">
        <f>[2]Conference!Q369</f>
        <v>0</v>
      </c>
      <c r="I369" s="7">
        <f>[2]Education!Q369</f>
        <v>0</v>
      </c>
      <c r="J369" s="7">
        <f>[2]Grant!Q369</f>
        <v>0</v>
      </c>
      <c r="K369" s="7">
        <f>[2]Development!Q369</f>
        <v>0</v>
      </c>
      <c r="L369" s="7">
        <f>[2]Board!Q369</f>
        <v>0</v>
      </c>
      <c r="M369" s="7">
        <f>[2]Sections!Q369</f>
        <v>0</v>
      </c>
      <c r="N369" s="7">
        <f>[2]Awards!Q369</f>
        <v>0</v>
      </c>
      <c r="O369" s="7">
        <f>[2]Investments!Q369</f>
        <v>0</v>
      </c>
      <c r="R369" s="21">
        <f>[2]Admin!Q369+[2]Publications!Q369+[2]Conference!Q369+[2]Education!Q369+[2]Grant!Q369+[2]Development!Q369+[2]Board!Q369+[2]Sections!Q369+[2]Awards!Q369+[2]Investments!Q369</f>
        <v>0</v>
      </c>
    </row>
    <row r="370" spans="1:18" ht="15" customHeight="1">
      <c r="A370" s="20" t="s">
        <v>386</v>
      </c>
      <c r="B370" s="20"/>
      <c r="C370" s="20"/>
      <c r="D370" s="7">
        <f t="shared" si="30"/>
        <v>0</v>
      </c>
      <c r="F370" s="7">
        <f>[2]Admin!Q370</f>
        <v>0</v>
      </c>
      <c r="G370" s="7">
        <f>[2]Publications!Q370</f>
        <v>0</v>
      </c>
      <c r="H370" s="7">
        <f>[2]Conference!Q370</f>
        <v>0</v>
      </c>
      <c r="I370" s="7">
        <f>[2]Education!Q370</f>
        <v>0</v>
      </c>
      <c r="J370" s="7">
        <f>[2]Grant!Q370</f>
        <v>0</v>
      </c>
      <c r="K370" s="7">
        <f>[2]Development!Q370</f>
        <v>0</v>
      </c>
      <c r="L370" s="7">
        <f>[2]Board!Q370</f>
        <v>0</v>
      </c>
      <c r="M370" s="7">
        <f>[2]Sections!Q370</f>
        <v>0</v>
      </c>
      <c r="N370" s="7">
        <f>[2]Awards!Q370</f>
        <v>0</v>
      </c>
      <c r="O370" s="7">
        <f>[2]Investments!Q370</f>
        <v>0</v>
      </c>
      <c r="R370" s="21">
        <f>[2]Admin!Q370+[2]Publications!Q370+[2]Conference!Q370+[2]Education!Q370+[2]Grant!Q370+[2]Development!Q370+[2]Board!Q370+[2]Sections!Q370+[2]Awards!Q370+[2]Investments!Q370</f>
        <v>0</v>
      </c>
    </row>
    <row r="371" spans="1:18" ht="15" customHeight="1">
      <c r="A371" s="20" t="s">
        <v>387</v>
      </c>
      <c r="B371" s="20"/>
      <c r="C371" s="20"/>
      <c r="D371" s="7">
        <f t="shared" si="30"/>
        <v>0</v>
      </c>
      <c r="F371" s="7">
        <f>[2]Admin!Q371</f>
        <v>0</v>
      </c>
      <c r="G371" s="7">
        <f>[2]Publications!Q371</f>
        <v>0</v>
      </c>
      <c r="H371" s="7">
        <f>[2]Conference!Q371</f>
        <v>0</v>
      </c>
      <c r="I371" s="7">
        <f>[2]Education!Q371</f>
        <v>0</v>
      </c>
      <c r="J371" s="7">
        <f>[2]Grant!Q371</f>
        <v>0</v>
      </c>
      <c r="K371" s="7">
        <f>[2]Development!Q371</f>
        <v>0</v>
      </c>
      <c r="L371" s="7">
        <f>[2]Board!Q371</f>
        <v>0</v>
      </c>
      <c r="M371" s="7">
        <f>[2]Sections!Q371</f>
        <v>0</v>
      </c>
      <c r="N371" s="7">
        <f>[2]Awards!Q371</f>
        <v>0</v>
      </c>
      <c r="O371" s="7">
        <f>[2]Investments!Q371</f>
        <v>0</v>
      </c>
      <c r="R371" s="21">
        <f>[2]Admin!Q371+[2]Publications!Q371+[2]Conference!Q371+[2]Education!Q371+[2]Grant!Q371+[2]Development!Q371+[2]Board!Q371+[2]Sections!Q371+[2]Awards!Q371+[2]Investments!Q371</f>
        <v>0</v>
      </c>
    </row>
    <row r="372" spans="1:18" ht="15" customHeight="1">
      <c r="A372" s="20" t="s">
        <v>388</v>
      </c>
      <c r="B372" s="20"/>
      <c r="C372" s="20"/>
      <c r="D372" s="7">
        <f t="shared" si="30"/>
        <v>0</v>
      </c>
      <c r="F372" s="7">
        <f>[2]Admin!Q372</f>
        <v>0</v>
      </c>
      <c r="G372" s="7">
        <f>[2]Publications!Q372</f>
        <v>0</v>
      </c>
      <c r="H372" s="7">
        <f>[2]Conference!Q372</f>
        <v>0</v>
      </c>
      <c r="I372" s="7">
        <f>[2]Education!Q372</f>
        <v>0</v>
      </c>
      <c r="J372" s="7">
        <f>[2]Grant!Q372</f>
        <v>0</v>
      </c>
      <c r="K372" s="7">
        <f>[2]Development!Q372</f>
        <v>0</v>
      </c>
      <c r="L372" s="7">
        <f>[2]Board!Q372</f>
        <v>0</v>
      </c>
      <c r="M372" s="7">
        <f>[2]Sections!Q372</f>
        <v>0</v>
      </c>
      <c r="N372" s="7">
        <f>[2]Awards!Q372</f>
        <v>0</v>
      </c>
      <c r="O372" s="7">
        <f>[2]Investments!Q372</f>
        <v>0</v>
      </c>
      <c r="R372" s="21">
        <f>[2]Admin!Q372+[2]Publications!Q372+[2]Conference!Q372+[2]Education!Q372+[2]Grant!Q372+[2]Development!Q372+[2]Board!Q372+[2]Sections!Q372+[2]Awards!Q372+[2]Investments!Q372</f>
        <v>0</v>
      </c>
    </row>
    <row r="373" spans="1:18" ht="15" customHeight="1">
      <c r="A373" s="20" t="s">
        <v>389</v>
      </c>
      <c r="B373" s="20"/>
      <c r="C373" s="20"/>
      <c r="D373" s="7">
        <f t="shared" si="30"/>
        <v>0</v>
      </c>
      <c r="F373" s="7">
        <f>[2]Admin!Q373</f>
        <v>0</v>
      </c>
      <c r="G373" s="7">
        <f>[2]Publications!Q373</f>
        <v>0</v>
      </c>
      <c r="H373" s="7">
        <f>[2]Conference!Q373</f>
        <v>0</v>
      </c>
      <c r="I373" s="7">
        <f>[2]Education!Q373</f>
        <v>0</v>
      </c>
      <c r="J373" s="7">
        <f>[2]Grant!Q373</f>
        <v>0</v>
      </c>
      <c r="K373" s="7">
        <f>[2]Development!Q373</f>
        <v>0</v>
      </c>
      <c r="L373" s="7">
        <f>[2]Board!Q373</f>
        <v>0</v>
      </c>
      <c r="M373" s="7">
        <f>[2]Sections!Q373</f>
        <v>0</v>
      </c>
      <c r="N373" s="7">
        <f>[2]Awards!Q373</f>
        <v>0</v>
      </c>
      <c r="O373" s="7">
        <f>[2]Investments!Q373</f>
        <v>0</v>
      </c>
      <c r="R373" s="21">
        <f>[2]Admin!Q373+[2]Publications!Q373+[2]Conference!Q373+[2]Education!Q373+[2]Grant!Q373+[2]Development!Q373+[2]Board!Q373+[2]Sections!Q373+[2]Awards!Q373+[2]Investments!Q373</f>
        <v>0</v>
      </c>
    </row>
    <row r="374" spans="1:18" ht="15" customHeight="1">
      <c r="A374" s="20" t="s">
        <v>390</v>
      </c>
      <c r="B374" s="20"/>
      <c r="C374" s="20"/>
      <c r="D374" s="7">
        <f t="shared" si="30"/>
        <v>0</v>
      </c>
      <c r="F374" s="7">
        <f>[2]Admin!Q374</f>
        <v>0</v>
      </c>
      <c r="G374" s="7">
        <f>[2]Publications!Q374</f>
        <v>0</v>
      </c>
      <c r="H374" s="7">
        <f>[2]Conference!Q374</f>
        <v>0</v>
      </c>
      <c r="I374" s="7">
        <f>[2]Education!Q374</f>
        <v>0</v>
      </c>
      <c r="J374" s="7">
        <f>[2]Grant!Q374</f>
        <v>0</v>
      </c>
      <c r="K374" s="7">
        <f>[2]Development!Q374</f>
        <v>0</v>
      </c>
      <c r="L374" s="7">
        <f>[2]Board!Q374</f>
        <v>0</v>
      </c>
      <c r="M374" s="7">
        <f>[2]Sections!Q374</f>
        <v>0</v>
      </c>
      <c r="N374" s="7">
        <f>[2]Awards!Q374</f>
        <v>0</v>
      </c>
      <c r="O374" s="7">
        <f>[2]Investments!Q374</f>
        <v>0</v>
      </c>
      <c r="R374" s="21">
        <f>[2]Admin!Q374+[2]Publications!Q374+[2]Conference!Q374+[2]Education!Q374+[2]Grant!Q374+[2]Development!Q374+[2]Board!Q374+[2]Sections!Q374+[2]Awards!Q374+[2]Investments!Q374</f>
        <v>0</v>
      </c>
    </row>
    <row r="375" spans="1:18" ht="15" customHeight="1">
      <c r="A375" s="20" t="s">
        <v>391</v>
      </c>
      <c r="B375" s="20"/>
      <c r="C375" s="20"/>
      <c r="D375" s="7">
        <f t="shared" si="30"/>
        <v>0</v>
      </c>
      <c r="F375" s="7">
        <f>[2]Admin!Q375</f>
        <v>0</v>
      </c>
      <c r="G375" s="7">
        <f>[2]Publications!Q375</f>
        <v>0</v>
      </c>
      <c r="H375" s="7">
        <f>[2]Conference!Q375</f>
        <v>0</v>
      </c>
      <c r="I375" s="7">
        <f>[2]Education!Q375</f>
        <v>0</v>
      </c>
      <c r="J375" s="7">
        <f>[2]Grant!Q375</f>
        <v>0</v>
      </c>
      <c r="K375" s="7">
        <f>[2]Development!Q375</f>
        <v>0</v>
      </c>
      <c r="L375" s="7">
        <f>[2]Board!Q375</f>
        <v>0</v>
      </c>
      <c r="M375" s="7">
        <f>[2]Sections!Q375</f>
        <v>0</v>
      </c>
      <c r="N375" s="7">
        <f>[2]Awards!Q375</f>
        <v>0</v>
      </c>
      <c r="O375" s="7">
        <f>[2]Investments!Q375</f>
        <v>0</v>
      </c>
      <c r="R375" s="21">
        <f>[2]Admin!Q375+[2]Publications!Q375+[2]Conference!Q375+[2]Education!Q375+[2]Grant!Q375+[2]Development!Q375+[2]Board!Q375+[2]Sections!Q375+[2]Awards!Q375+[2]Investments!Q375</f>
        <v>0</v>
      </c>
    </row>
    <row r="376" spans="1:18" ht="15" customHeight="1">
      <c r="A376" s="20" t="s">
        <v>392</v>
      </c>
      <c r="B376" s="20"/>
      <c r="C376" s="20"/>
      <c r="D376" s="7">
        <f t="shared" si="30"/>
        <v>0</v>
      </c>
      <c r="F376" s="7">
        <f>[2]Admin!Q376</f>
        <v>0</v>
      </c>
      <c r="G376" s="7">
        <f>[2]Publications!Q376</f>
        <v>0</v>
      </c>
      <c r="H376" s="7">
        <f>[2]Conference!Q376</f>
        <v>0</v>
      </c>
      <c r="I376" s="7">
        <f>[2]Education!Q376</f>
        <v>0</v>
      </c>
      <c r="J376" s="7">
        <f>[2]Grant!Q376</f>
        <v>0</v>
      </c>
      <c r="K376" s="7">
        <f>[2]Development!Q376</f>
        <v>0</v>
      </c>
      <c r="L376" s="7">
        <f>[2]Board!Q376</f>
        <v>0</v>
      </c>
      <c r="M376" s="7">
        <f>[2]Sections!Q376</f>
        <v>0</v>
      </c>
      <c r="N376" s="7">
        <f>[2]Awards!Q376</f>
        <v>0</v>
      </c>
      <c r="O376" s="7">
        <f>[2]Investments!Q376</f>
        <v>0</v>
      </c>
      <c r="R376" s="21">
        <f>[2]Admin!Q376+[2]Publications!Q376+[2]Conference!Q376+[2]Education!Q376+[2]Grant!Q376+[2]Development!Q376+[2]Board!Q376+[2]Sections!Q376+[2]Awards!Q376+[2]Investments!Q376</f>
        <v>0</v>
      </c>
    </row>
    <row r="377" spans="1:18" ht="15" customHeight="1">
      <c r="A377" s="20" t="s">
        <v>393</v>
      </c>
      <c r="B377" s="20"/>
      <c r="C377" s="20"/>
      <c r="D377" s="7">
        <f t="shared" si="30"/>
        <v>0</v>
      </c>
      <c r="F377" s="7">
        <f>[2]Admin!Q377</f>
        <v>0</v>
      </c>
      <c r="G377" s="7">
        <f>[2]Publications!Q377</f>
        <v>0</v>
      </c>
      <c r="H377" s="7">
        <f>[2]Conference!Q377</f>
        <v>0</v>
      </c>
      <c r="I377" s="7">
        <f>[2]Education!Q377</f>
        <v>0</v>
      </c>
      <c r="J377" s="7">
        <f>[2]Grant!Q377</f>
        <v>0</v>
      </c>
      <c r="K377" s="7">
        <f>[2]Development!Q377</f>
        <v>0</v>
      </c>
      <c r="L377" s="7">
        <f>[2]Board!Q377</f>
        <v>0</v>
      </c>
      <c r="M377" s="7">
        <f>[2]Sections!Q377</f>
        <v>0</v>
      </c>
      <c r="N377" s="7">
        <f>[2]Awards!Q377</f>
        <v>0</v>
      </c>
      <c r="O377" s="7">
        <f>[2]Investments!Q377</f>
        <v>0</v>
      </c>
      <c r="R377" s="21">
        <f>[2]Admin!Q377+[2]Publications!Q377+[2]Conference!Q377+[2]Education!Q377+[2]Grant!Q377+[2]Development!Q377+[2]Board!Q377+[2]Sections!Q377+[2]Awards!Q377+[2]Investments!Q377</f>
        <v>0</v>
      </c>
    </row>
    <row r="378" spans="1:18" ht="15" customHeight="1">
      <c r="A378" s="20" t="s">
        <v>394</v>
      </c>
      <c r="B378" s="20"/>
      <c r="C378" s="20"/>
      <c r="D378" s="7">
        <f t="shared" si="30"/>
        <v>0</v>
      </c>
      <c r="F378" s="7">
        <f>[2]Admin!Q378</f>
        <v>0</v>
      </c>
      <c r="G378" s="7">
        <f>[2]Publications!Q378</f>
        <v>0</v>
      </c>
      <c r="H378" s="7">
        <f>[2]Conference!Q378</f>
        <v>0</v>
      </c>
      <c r="I378" s="7">
        <f>[2]Education!Q378</f>
        <v>0</v>
      </c>
      <c r="J378" s="7">
        <f>[2]Grant!Q378</f>
        <v>0</v>
      </c>
      <c r="K378" s="7">
        <f>[2]Development!Q378</f>
        <v>0</v>
      </c>
      <c r="L378" s="7">
        <f>[2]Board!Q378</f>
        <v>0</v>
      </c>
      <c r="M378" s="7">
        <f>[2]Sections!Q378</f>
        <v>0</v>
      </c>
      <c r="N378" s="7">
        <f>[2]Awards!Q378</f>
        <v>0</v>
      </c>
      <c r="O378" s="7">
        <f>[2]Investments!Q378</f>
        <v>0</v>
      </c>
      <c r="R378" s="21">
        <f>[2]Admin!Q378+[2]Publications!Q378+[2]Conference!Q378+[2]Education!Q378+[2]Grant!Q378+[2]Development!Q378+[2]Board!Q378+[2]Sections!Q378+[2]Awards!Q378+[2]Investments!Q378</f>
        <v>0</v>
      </c>
    </row>
    <row r="379" spans="1:18" ht="15" customHeight="1">
      <c r="A379" s="22" t="s">
        <v>395</v>
      </c>
      <c r="B379" s="22"/>
      <c r="C379" s="22"/>
      <c r="D379" s="23">
        <f t="shared" ref="D379:Q379" si="37">(((((((((((((((((((((((((((((((((((D325)+(D326))+(D327))+(D331))+(D332))+(D333))+(D336))+(D337))+(D338))+(D339))+(D340))+(D341))+(D342))+(D343))+(D347))+(D352))+(D353))+(D354))+(D355))+(D356))+(D357))+(D358))+(D359))+(D363))+(D364))+(D368))+(D369))+(D370))+(D371))+(D372))+(D373))+(D374))+(D375))+(D376))+(D377))+(D378)</f>
        <v>0</v>
      </c>
      <c r="E379" s="23"/>
      <c r="F379" s="23">
        <f t="shared" si="37"/>
        <v>0</v>
      </c>
      <c r="G379" s="23">
        <f t="shared" si="37"/>
        <v>0</v>
      </c>
      <c r="H379" s="23">
        <f>(((((((((((((((((((((((((((((((((((H325)+(H326))+(H327))+(H331))+(H332))+(H333))+(H336))+(H337))+(H338))+(H339))+(H340))+(H341))+(H342))+(H343))+(H347))+(H352))+(H353))+(H354))+(H355))+(H356))+(H357))+(H358))+(H359))+(H363))+(H364))+(H368))+(H369))+(H370))+(H371))+(H372))+(H373))+(H374))+(H375))+(H376))+(H377))+(H378)</f>
        <v>0</v>
      </c>
      <c r="I379" s="23">
        <f t="shared" si="37"/>
        <v>0</v>
      </c>
      <c r="J379" s="23">
        <f t="shared" si="37"/>
        <v>0</v>
      </c>
      <c r="K379" s="23">
        <f>(((((((((((((((((((((((((((((((((((K325)+(K326))+(K327))+(K331))+(K332))+(K333))+(K336))+(K337))+(K338))+(K339))+(K340))+(K341))+(K342))+(K343))+(K347))+(K352))+(K353))+(K354))+(K355))+(K356))+(K357))+(K358))+(K359))+(K363))+(K364))+(K368))+(K369))+(K370))+(K371))+(K372))+(K373))+(K374))+(K375))+(K376))+(K377))+(K378)</f>
        <v>0</v>
      </c>
      <c r="L379" s="23">
        <f t="shared" si="37"/>
        <v>0</v>
      </c>
      <c r="M379" s="23">
        <f>(((((((((((((((((((((((((((((((((((M325)+(M326))+(M327))+(M331))+(M332))+(M333))+(M336))+(M337))+(M338))+(M339))+(M340))+(M341))+(M342))+(M343))+(M347))+(M352))+(M353))+(M354))+(M355))+(M356))+(M357))+(M358))+(M359))+(M363))+(M364))+(M368))+(M369))+(M370))+(M371))+(M372))+(M373))+(M374))+(M375))+(M376))+(M377))+(M378)</f>
        <v>0</v>
      </c>
      <c r="N379" s="23">
        <f>(((((((((((((((((((((((((((((((((((N325)+(N326))+(N327))+(N331))+(N332))+(N333))+(N336))+(N337))+(N338))+(N339))+(N340))+(N341))+(N342))+(N343))+(N347))+(N352))+(N353))+(N354))+(N355))+(N356))+(N357))+(N358))+(N359))+(N363))+(N364))+(N368))+(N369))+(N370))+(N371))+(N372))+(N373))+(N374))+(N375))+(N376))+(N377))+(N378)</f>
        <v>0</v>
      </c>
      <c r="O379" s="23">
        <f t="shared" si="37"/>
        <v>0</v>
      </c>
      <c r="P379" s="23">
        <f t="shared" si="37"/>
        <v>0</v>
      </c>
      <c r="Q379" s="23">
        <f t="shared" si="37"/>
        <v>0</v>
      </c>
      <c r="R379" s="23">
        <f>(((((((((((((((((((((((((((((((((((R325)+(R326))+(R327))+(R331))+(R332))+(R333))+(R336))+(R337))+(R338))+(R339))+(R340))+(R341))+(R342))+(R343))+(R347))+(R352))+(R353))+(R354))+(R355))+(R356))+(R357))+(R358))+(R359))+(R363))+(R364))+(R368))+(R369))+(R370))+(R371))+(R372))+(R373))+(R374))+(R375))+(R376))+(R377))+(R378)</f>
        <v>0</v>
      </c>
    </row>
    <row r="380" spans="1:18" ht="15" customHeight="1">
      <c r="A380" s="20" t="s">
        <v>396</v>
      </c>
      <c r="B380" s="20"/>
      <c r="C380" s="20"/>
      <c r="D380" s="7">
        <f t="shared" si="30"/>
        <v>0</v>
      </c>
      <c r="F380" s="7">
        <f>[2]Admin!Q380</f>
        <v>0</v>
      </c>
      <c r="G380" s="7">
        <f>[2]Publications!Q380</f>
        <v>0</v>
      </c>
      <c r="H380" s="7">
        <f>[2]Conference!Q380</f>
        <v>0</v>
      </c>
      <c r="I380" s="7">
        <f>[2]Education!Q380</f>
        <v>0</v>
      </c>
      <c r="J380" s="7">
        <f>[2]Grant!Q380</f>
        <v>0</v>
      </c>
      <c r="K380" s="7">
        <f>[2]Development!Q380</f>
        <v>0</v>
      </c>
      <c r="L380" s="7">
        <f>[2]Board!Q380</f>
        <v>0</v>
      </c>
      <c r="M380" s="7">
        <f>[2]Sections!Q380</f>
        <v>0</v>
      </c>
      <c r="N380" s="7">
        <f>[2]Awards!Q380</f>
        <v>0</v>
      </c>
      <c r="O380" s="7">
        <f>[2]Investments!Q380</f>
        <v>0</v>
      </c>
      <c r="R380" s="21"/>
    </row>
    <row r="381" spans="1:18" ht="15" customHeight="1">
      <c r="A381" s="20" t="s">
        <v>397</v>
      </c>
      <c r="B381" s="20"/>
      <c r="C381" s="20"/>
      <c r="D381" s="7">
        <f t="shared" si="30"/>
        <v>0</v>
      </c>
      <c r="F381" s="7">
        <f>[2]Admin!Q381</f>
        <v>0</v>
      </c>
      <c r="G381" s="7">
        <f>[2]Publications!Q381</f>
        <v>0</v>
      </c>
      <c r="H381" s="7">
        <f>[2]Conference!Q381</f>
        <v>0</v>
      </c>
      <c r="I381" s="7">
        <f>[2]Education!Q381</f>
        <v>0</v>
      </c>
      <c r="J381" s="7">
        <f>[2]Grant!Q381</f>
        <v>0</v>
      </c>
      <c r="K381" s="7">
        <f>[2]Development!Q381</f>
        <v>0</v>
      </c>
      <c r="L381" s="7">
        <f>[2]Board!Q381</f>
        <v>0</v>
      </c>
      <c r="M381" s="7">
        <f>[2]Sections!Q381</f>
        <v>0</v>
      </c>
      <c r="N381" s="7">
        <f>[2]Awards!Q381</f>
        <v>0</v>
      </c>
      <c r="O381" s="7">
        <f>[2]Investments!Q381</f>
        <v>0</v>
      </c>
      <c r="R381" s="21"/>
    </row>
    <row r="382" spans="1:18" ht="15" customHeight="1">
      <c r="A382" s="20" t="s">
        <v>398</v>
      </c>
      <c r="B382" s="20"/>
      <c r="C382" s="20"/>
      <c r="D382" s="7">
        <f t="shared" si="30"/>
        <v>0</v>
      </c>
      <c r="F382" s="7">
        <f>[2]Admin!Q382</f>
        <v>0</v>
      </c>
      <c r="G382" s="7">
        <f>[2]Publications!Q382</f>
        <v>0</v>
      </c>
      <c r="H382" s="7">
        <f>[2]Conference!Q382</f>
        <v>0</v>
      </c>
      <c r="I382" s="7">
        <f>[2]Education!Q382</f>
        <v>0</v>
      </c>
      <c r="J382" s="7">
        <f>[2]Grant!Q382</f>
        <v>0</v>
      </c>
      <c r="K382" s="7">
        <f>[2]Development!Q382</f>
        <v>0</v>
      </c>
      <c r="L382" s="7">
        <f>[2]Board!Q382</f>
        <v>0</v>
      </c>
      <c r="M382" s="7">
        <f>[2]Sections!Q382</f>
        <v>0</v>
      </c>
      <c r="N382" s="7">
        <f>[2]Awards!Q382</f>
        <v>0</v>
      </c>
      <c r="O382" s="7">
        <f>[2]Investments!Q382</f>
        <v>0</v>
      </c>
      <c r="R382" s="21"/>
    </row>
    <row r="383" spans="1:18" ht="15" customHeight="1">
      <c r="A383" s="20" t="s">
        <v>399</v>
      </c>
      <c r="B383" s="20"/>
      <c r="C383" s="20"/>
      <c r="D383" s="7">
        <f t="shared" si="30"/>
        <v>0</v>
      </c>
      <c r="F383" s="7">
        <f>[2]Admin!Q383</f>
        <v>0</v>
      </c>
      <c r="G383" s="7">
        <f>[2]Publications!Q383</f>
        <v>0</v>
      </c>
      <c r="H383" s="7">
        <f>[2]Conference!Q383</f>
        <v>0</v>
      </c>
      <c r="I383" s="7">
        <f>[2]Education!Q383</f>
        <v>0</v>
      </c>
      <c r="J383" s="7">
        <f>[2]Grant!Q383</f>
        <v>0</v>
      </c>
      <c r="K383" s="7">
        <f>[2]Development!Q383</f>
        <v>0</v>
      </c>
      <c r="L383" s="7">
        <f>[2]Board!Q383</f>
        <v>0</v>
      </c>
      <c r="M383" s="7">
        <f>[2]Sections!Q383</f>
        <v>0</v>
      </c>
      <c r="N383" s="7">
        <f>[2]Awards!Q383</f>
        <v>0</v>
      </c>
      <c r="O383" s="7">
        <f>[2]Investments!Q383</f>
        <v>0</v>
      </c>
      <c r="R383" s="21">
        <f>[2]Admin!Q383+[2]Publications!Q383+[2]Conference!Q383+[2]Education!Q383+[2]Grant!Q383+[2]Development!Q383+[2]Board!Q383+[2]Sections!Q383+[2]Awards!Q383+[2]Investments!Q383</f>
        <v>0</v>
      </c>
    </row>
    <row r="384" spans="1:18" ht="15" customHeight="1">
      <c r="A384" s="22" t="s">
        <v>400</v>
      </c>
      <c r="B384" s="22"/>
      <c r="C384" s="22"/>
      <c r="D384" s="7">
        <f t="shared" si="30"/>
        <v>0</v>
      </c>
      <c r="F384" s="7">
        <f>[2]Admin!Q384</f>
        <v>0</v>
      </c>
      <c r="G384" s="7">
        <f>[2]Publications!Q384</f>
        <v>0</v>
      </c>
      <c r="H384" s="7">
        <f>[2]Conference!Q384</f>
        <v>0</v>
      </c>
      <c r="I384" s="7">
        <f>[2]Education!Q384</f>
        <v>0</v>
      </c>
      <c r="J384" s="7">
        <f>[2]Grant!Q384</f>
        <v>0</v>
      </c>
      <c r="K384" s="7">
        <f>[2]Development!Q384</f>
        <v>0</v>
      </c>
      <c r="L384" s="7">
        <f>[2]Board!Q384</f>
        <v>0</v>
      </c>
      <c r="M384" s="7">
        <f>[2]Sections!Q384</f>
        <v>0</v>
      </c>
      <c r="N384" s="7">
        <f>[2]Awards!Q384</f>
        <v>0</v>
      </c>
      <c r="O384" s="7">
        <f>[2]Investments!Q384</f>
        <v>0</v>
      </c>
      <c r="R384" s="21">
        <f>[2]Admin!Q384+[2]Publications!Q384+[2]Conference!Q384+[2]Education!Q384+[2]Grant!Q384+[2]Development!Q384+[2]Board!Q384+[2]Sections!Q384+[2]Awards!Q384+[2]Investments!Q384</f>
        <v>0</v>
      </c>
    </row>
    <row r="385" spans="1:18" ht="15" customHeight="1">
      <c r="A385" s="20" t="s">
        <v>401</v>
      </c>
      <c r="B385" s="20"/>
      <c r="C385" s="20"/>
      <c r="D385" s="7">
        <f t="shared" si="30"/>
        <v>0</v>
      </c>
      <c r="F385" s="7">
        <f>[2]Admin!Q385</f>
        <v>0</v>
      </c>
      <c r="G385" s="7">
        <f>[2]Publications!Q385</f>
        <v>0</v>
      </c>
      <c r="H385" s="7">
        <f>[2]Conference!Q385</f>
        <v>0</v>
      </c>
      <c r="I385" s="7">
        <f>[2]Education!Q385</f>
        <v>0</v>
      </c>
      <c r="J385" s="7">
        <f>[2]Grant!Q385</f>
        <v>0</v>
      </c>
      <c r="K385" s="7">
        <f>[2]Development!Q385</f>
        <v>0</v>
      </c>
      <c r="L385" s="7">
        <f>[2]Board!Q385</f>
        <v>0</v>
      </c>
      <c r="M385" s="7">
        <f>[2]Sections!Q385</f>
        <v>0</v>
      </c>
      <c r="N385" s="7">
        <f>[2]Awards!Q385</f>
        <v>0</v>
      </c>
      <c r="O385" s="7">
        <f>[2]Investments!Q385</f>
        <v>0</v>
      </c>
      <c r="R385" s="21">
        <f>[2]Admin!Q385+[2]Publications!Q385+[2]Conference!Q385+[2]Education!Q385+[2]Grant!Q385+[2]Development!Q385+[2]Board!Q385+[2]Sections!Q385+[2]Awards!Q385+[2]Investments!Q385</f>
        <v>0</v>
      </c>
    </row>
    <row r="386" spans="1:18" ht="15" customHeight="1">
      <c r="A386" s="20" t="s">
        <v>402</v>
      </c>
      <c r="B386" s="20"/>
      <c r="C386" s="20"/>
      <c r="D386" s="7">
        <f t="shared" si="30"/>
        <v>0</v>
      </c>
      <c r="F386" s="7">
        <f>[2]Admin!Q386</f>
        <v>0</v>
      </c>
      <c r="G386" s="7">
        <f>[2]Publications!Q386</f>
        <v>0</v>
      </c>
      <c r="H386" s="7">
        <f>[2]Conference!Q386</f>
        <v>0</v>
      </c>
      <c r="I386" s="7">
        <f>[2]Education!Q386</f>
        <v>0</v>
      </c>
      <c r="J386" s="7">
        <f>[2]Grant!Q386</f>
        <v>0</v>
      </c>
      <c r="K386" s="7">
        <f>[2]Development!Q386</f>
        <v>0</v>
      </c>
      <c r="L386" s="7">
        <f>[2]Board!Q386</f>
        <v>0</v>
      </c>
      <c r="M386" s="7">
        <f>[2]Sections!Q386</f>
        <v>0</v>
      </c>
      <c r="N386" s="7">
        <f>[2]Awards!Q386</f>
        <v>0</v>
      </c>
      <c r="O386" s="7">
        <f>[2]Investments!Q386</f>
        <v>0</v>
      </c>
      <c r="R386" s="21">
        <f>[2]Admin!Q386+[2]Publications!Q386+[2]Conference!Q386+[2]Education!Q386+[2]Grant!Q386+[2]Development!Q386+[2]Board!Q386+[2]Sections!Q386+[2]Awards!Q386+[2]Investments!Q386</f>
        <v>0</v>
      </c>
    </row>
    <row r="387" spans="1:18" ht="15" customHeight="1">
      <c r="A387" s="20" t="s">
        <v>403</v>
      </c>
      <c r="B387" s="20"/>
      <c r="C387" s="20"/>
      <c r="D387" s="7">
        <f t="shared" si="30"/>
        <v>0</v>
      </c>
      <c r="F387" s="7">
        <f>[2]Admin!Q387</f>
        <v>0</v>
      </c>
      <c r="G387" s="7">
        <f>[2]Publications!Q387</f>
        <v>0</v>
      </c>
      <c r="H387" s="7">
        <f>[2]Conference!Q387</f>
        <v>0</v>
      </c>
      <c r="I387" s="7">
        <f>[2]Education!Q387</f>
        <v>0</v>
      </c>
      <c r="J387" s="7">
        <f>[2]Grant!Q387</f>
        <v>0</v>
      </c>
      <c r="K387" s="7">
        <f>[2]Development!Q387</f>
        <v>0</v>
      </c>
      <c r="L387" s="7">
        <f>[2]Board!Q387</f>
        <v>0</v>
      </c>
      <c r="M387" s="7">
        <f>[2]Sections!Q387</f>
        <v>0</v>
      </c>
      <c r="N387" s="7">
        <f>[2]Awards!Q387</f>
        <v>0</v>
      </c>
      <c r="O387" s="7">
        <f>[2]Investments!Q387</f>
        <v>0</v>
      </c>
      <c r="R387" s="21">
        <f>[2]Admin!Q387+[2]Publications!Q387+[2]Conference!Q387+[2]Education!Q387+[2]Grant!Q387+[2]Development!Q387+[2]Board!Q387+[2]Sections!Q387+[2]Awards!Q387+[2]Investments!Q387</f>
        <v>0</v>
      </c>
    </row>
    <row r="388" spans="1:18" ht="15" customHeight="1">
      <c r="A388" s="22" t="s">
        <v>404</v>
      </c>
      <c r="B388" s="22"/>
      <c r="C388" s="22"/>
      <c r="D388" s="7">
        <f t="shared" si="30"/>
        <v>0</v>
      </c>
      <c r="F388" s="7">
        <f>[2]Admin!Q388</f>
        <v>0</v>
      </c>
      <c r="G388" s="7">
        <f>[2]Publications!Q388</f>
        <v>0</v>
      </c>
      <c r="H388" s="7">
        <f>[2]Conference!Q388</f>
        <v>0</v>
      </c>
      <c r="I388" s="7">
        <f>[2]Education!Q388</f>
        <v>0</v>
      </c>
      <c r="J388" s="7">
        <f>[2]Grant!Q388</f>
        <v>0</v>
      </c>
      <c r="K388" s="7">
        <f>[2]Development!Q388</f>
        <v>0</v>
      </c>
      <c r="L388" s="7">
        <f>[2]Board!Q388</f>
        <v>0</v>
      </c>
      <c r="M388" s="7">
        <f>[2]Sections!Q388</f>
        <v>0</v>
      </c>
      <c r="N388" s="7">
        <f>[2]Awards!Q388</f>
        <v>0</v>
      </c>
      <c r="O388" s="7">
        <f>[2]Investments!Q388</f>
        <v>0</v>
      </c>
      <c r="R388" s="21">
        <f>[2]Admin!Q388+[2]Publications!Q388+[2]Conference!Q388+[2]Education!Q388+[2]Grant!Q388+[2]Development!Q388+[2]Board!Q388+[2]Sections!Q388+[2]Awards!Q388+[2]Investments!Q388</f>
        <v>0</v>
      </c>
    </row>
    <row r="389" spans="1:18" ht="15" customHeight="1">
      <c r="A389" s="20" t="s">
        <v>405</v>
      </c>
      <c r="B389" s="20"/>
      <c r="C389" s="20"/>
      <c r="D389" s="7">
        <f t="shared" si="30"/>
        <v>0</v>
      </c>
      <c r="F389" s="7">
        <f>[2]Admin!Q389</f>
        <v>0</v>
      </c>
      <c r="G389" s="7">
        <f>[2]Publications!Q389</f>
        <v>0</v>
      </c>
      <c r="H389" s="7">
        <f>[2]Conference!Q389</f>
        <v>0</v>
      </c>
      <c r="I389" s="7">
        <f>[2]Education!Q389</f>
        <v>0</v>
      </c>
      <c r="J389" s="7">
        <f>[2]Grant!Q389</f>
        <v>0</v>
      </c>
      <c r="K389" s="7">
        <f>[2]Development!Q389</f>
        <v>0</v>
      </c>
      <c r="L389" s="7">
        <f>[2]Board!Q389</f>
        <v>0</v>
      </c>
      <c r="M389" s="7">
        <f>[2]Sections!Q389</f>
        <v>0</v>
      </c>
      <c r="N389" s="7">
        <f>[2]Awards!Q389</f>
        <v>0</v>
      </c>
      <c r="O389" s="7">
        <f>[2]Investments!Q389</f>
        <v>0</v>
      </c>
      <c r="R389" s="21">
        <f>[2]Admin!Q389+[2]Publications!Q389+[2]Conference!Q389+[2]Education!Q389+[2]Grant!Q389+[2]Development!Q389+[2]Board!Q389+[2]Sections!Q389+[2]Awards!Q389+[2]Investments!Q389</f>
        <v>0</v>
      </c>
    </row>
    <row r="390" spans="1:18" ht="15" customHeight="1">
      <c r="A390" s="20" t="s">
        <v>406</v>
      </c>
      <c r="B390" s="20"/>
      <c r="C390" s="20"/>
      <c r="D390" s="7">
        <f t="shared" si="30"/>
        <v>0</v>
      </c>
      <c r="F390" s="7">
        <f>[2]Admin!Q390</f>
        <v>0</v>
      </c>
      <c r="G390" s="7">
        <f>[2]Publications!Q390</f>
        <v>0</v>
      </c>
      <c r="H390" s="7">
        <f>[2]Conference!Q390</f>
        <v>0</v>
      </c>
      <c r="I390" s="7">
        <f>[2]Education!Q390</f>
        <v>0</v>
      </c>
      <c r="J390" s="7">
        <f>[2]Grant!Q390</f>
        <v>0</v>
      </c>
      <c r="K390" s="7">
        <f>[2]Development!Q390</f>
        <v>0</v>
      </c>
      <c r="L390" s="7">
        <f>[2]Board!Q390</f>
        <v>0</v>
      </c>
      <c r="M390" s="7">
        <f>[2]Sections!Q390</f>
        <v>0</v>
      </c>
      <c r="N390" s="7">
        <f>[2]Awards!Q390</f>
        <v>0</v>
      </c>
      <c r="O390" s="7">
        <f>[2]Investments!Q390</f>
        <v>0</v>
      </c>
      <c r="R390" s="21">
        <f>[2]Admin!Q390+[2]Publications!Q390+[2]Conference!Q390+[2]Education!Q390+[2]Grant!Q390+[2]Development!Q390+[2]Board!Q390+[2]Sections!Q390+[2]Awards!Q390+[2]Investments!Q390</f>
        <v>0</v>
      </c>
    </row>
    <row r="391" spans="1:18" ht="15" customHeight="1">
      <c r="A391" s="20" t="s">
        <v>407</v>
      </c>
      <c r="B391" s="20"/>
      <c r="C391" s="20"/>
      <c r="D391" s="7">
        <f t="shared" si="30"/>
        <v>0</v>
      </c>
      <c r="F391" s="7">
        <f>[2]Admin!Q391</f>
        <v>0</v>
      </c>
      <c r="G391" s="7">
        <f>[2]Publications!Q391</f>
        <v>0</v>
      </c>
      <c r="H391" s="7">
        <f>[2]Conference!Q391</f>
        <v>0</v>
      </c>
      <c r="I391" s="7">
        <f>[2]Education!Q391</f>
        <v>0</v>
      </c>
      <c r="J391" s="7">
        <f>[2]Grant!Q391</f>
        <v>0</v>
      </c>
      <c r="K391" s="7">
        <f>[2]Development!Q391</f>
        <v>0</v>
      </c>
      <c r="L391" s="7">
        <f>[2]Board!Q391</f>
        <v>0</v>
      </c>
      <c r="M391" s="7">
        <f>[2]Sections!Q391</f>
        <v>0</v>
      </c>
      <c r="N391" s="7">
        <f>[2]Awards!Q391</f>
        <v>0</v>
      </c>
      <c r="O391" s="7">
        <f>[2]Investments!Q391</f>
        <v>0</v>
      </c>
      <c r="R391" s="21">
        <f>[2]Admin!Q391+[2]Publications!Q391+[2]Conference!Q391+[2]Education!Q391+[2]Grant!Q391+[2]Development!Q391+[2]Board!Q391+[2]Sections!Q391+[2]Awards!Q391+[2]Investments!Q391</f>
        <v>0</v>
      </c>
    </row>
    <row r="392" spans="1:18" ht="15" customHeight="1">
      <c r="A392" s="22" t="s">
        <v>408</v>
      </c>
      <c r="B392" s="22"/>
      <c r="C392" s="22"/>
      <c r="D392" s="7">
        <f t="shared" ref="D392:D403" si="38">SUM(F392:O392)</f>
        <v>0</v>
      </c>
      <c r="F392" s="7">
        <f>[2]Admin!Q392</f>
        <v>0</v>
      </c>
      <c r="G392" s="7">
        <f>[2]Publications!Q392</f>
        <v>0</v>
      </c>
      <c r="H392" s="7">
        <f>[2]Conference!Q392</f>
        <v>0</v>
      </c>
      <c r="I392" s="7">
        <f>[2]Education!Q392</f>
        <v>0</v>
      </c>
      <c r="J392" s="7">
        <f>[2]Grant!Q392</f>
        <v>0</v>
      </c>
      <c r="K392" s="7">
        <f>[2]Development!Q392</f>
        <v>0</v>
      </c>
      <c r="L392" s="7">
        <f>[2]Board!Q392</f>
        <v>0</v>
      </c>
      <c r="M392" s="7">
        <f>[2]Sections!Q392</f>
        <v>0</v>
      </c>
      <c r="N392" s="7">
        <f>[2]Awards!Q392</f>
        <v>0</v>
      </c>
      <c r="O392" s="7">
        <f>[2]Investments!Q392</f>
        <v>0</v>
      </c>
      <c r="R392" s="21">
        <f>[2]Admin!Q392+[2]Publications!Q392+[2]Conference!Q392+[2]Education!Q392+[2]Grant!Q392+[2]Development!Q392+[2]Board!Q392+[2]Sections!Q392+[2]Awards!Q392+[2]Investments!Q392</f>
        <v>0</v>
      </c>
    </row>
    <row r="393" spans="1:18" ht="15" customHeight="1">
      <c r="A393" s="20" t="s">
        <v>409</v>
      </c>
      <c r="B393" s="20"/>
      <c r="C393" s="20"/>
      <c r="D393" s="7">
        <f t="shared" si="38"/>
        <v>0</v>
      </c>
      <c r="F393" s="7">
        <f>[2]Admin!Q393</f>
        <v>0</v>
      </c>
      <c r="G393" s="7">
        <f>[2]Publications!Q393</f>
        <v>0</v>
      </c>
      <c r="H393" s="7">
        <f>[2]Conference!Q393</f>
        <v>0</v>
      </c>
      <c r="I393" s="7">
        <f>[2]Education!Q393</f>
        <v>0</v>
      </c>
      <c r="J393" s="7">
        <f>[2]Grant!Q393</f>
        <v>0</v>
      </c>
      <c r="K393" s="7">
        <f>[2]Development!Q393</f>
        <v>0</v>
      </c>
      <c r="L393" s="7">
        <f>[2]Board!Q393</f>
        <v>0</v>
      </c>
      <c r="M393" s="7">
        <f>[2]Sections!Q393</f>
        <v>0</v>
      </c>
      <c r="N393" s="7">
        <f>[2]Awards!Q393</f>
        <v>0</v>
      </c>
      <c r="O393" s="7">
        <f>[2]Investments!Q393</f>
        <v>0</v>
      </c>
      <c r="R393" s="21">
        <f>[2]Admin!Q393+[2]Publications!Q393+[2]Conference!Q393+[2]Education!Q393+[2]Grant!Q393+[2]Development!Q393+[2]Board!Q393+[2]Sections!Q393+[2]Awards!Q393+[2]Investments!Q393</f>
        <v>0</v>
      </c>
    </row>
    <row r="394" spans="1:18" ht="15" customHeight="1">
      <c r="A394" s="20" t="s">
        <v>410</v>
      </c>
      <c r="B394" s="20"/>
      <c r="C394" s="20"/>
      <c r="D394" s="7">
        <f t="shared" si="38"/>
        <v>0</v>
      </c>
      <c r="F394" s="7">
        <f>[2]Admin!Q394</f>
        <v>0</v>
      </c>
      <c r="G394" s="7">
        <f>[2]Publications!Q394</f>
        <v>0</v>
      </c>
      <c r="H394" s="7">
        <f>[2]Conference!Q394</f>
        <v>0</v>
      </c>
      <c r="I394" s="7">
        <f>[2]Education!Q394</f>
        <v>0</v>
      </c>
      <c r="J394" s="7">
        <f>[2]Grant!Q394</f>
        <v>0</v>
      </c>
      <c r="K394" s="7">
        <f>[2]Development!Q394</f>
        <v>0</v>
      </c>
      <c r="L394" s="7">
        <f>[2]Board!Q394</f>
        <v>0</v>
      </c>
      <c r="M394" s="7">
        <f>[2]Sections!Q394</f>
        <v>0</v>
      </c>
      <c r="N394" s="7">
        <f>[2]Awards!Q394</f>
        <v>0</v>
      </c>
      <c r="O394" s="7">
        <f>[2]Investments!Q394</f>
        <v>0</v>
      </c>
      <c r="R394" s="21">
        <f>[2]Admin!Q394+[2]Publications!Q394+[2]Conference!Q394+[2]Education!Q394+[2]Grant!Q394+[2]Development!Q394+[2]Board!Q394+[2]Sections!Q394+[2]Awards!Q394+[2]Investments!Q394</f>
        <v>0</v>
      </c>
    </row>
    <row r="395" spans="1:18" ht="15" customHeight="1">
      <c r="A395" s="20" t="s">
        <v>411</v>
      </c>
      <c r="B395" s="20"/>
      <c r="C395" s="20"/>
      <c r="D395" s="7">
        <f t="shared" si="38"/>
        <v>0</v>
      </c>
      <c r="F395" s="7">
        <f>[2]Admin!Q395</f>
        <v>0</v>
      </c>
      <c r="G395" s="7">
        <f>[2]Publications!Q395</f>
        <v>0</v>
      </c>
      <c r="H395" s="7">
        <f>[2]Conference!Q395</f>
        <v>0</v>
      </c>
      <c r="I395" s="7">
        <f>[2]Education!Q395</f>
        <v>0</v>
      </c>
      <c r="J395" s="7">
        <f>[2]Grant!Q395</f>
        <v>0</v>
      </c>
      <c r="K395" s="7">
        <f>[2]Development!Q395</f>
        <v>0</v>
      </c>
      <c r="L395" s="7">
        <f>[2]Board!Q395</f>
        <v>0</v>
      </c>
      <c r="M395" s="7">
        <f>[2]Sections!Q395</f>
        <v>0</v>
      </c>
      <c r="N395" s="7">
        <f>[2]Awards!Q395</f>
        <v>0</v>
      </c>
      <c r="O395" s="7">
        <f>[2]Investments!Q395</f>
        <v>0</v>
      </c>
      <c r="R395" s="21">
        <f>[2]Admin!Q395+[2]Publications!Q395+[2]Conference!Q395+[2]Education!Q395+[2]Grant!Q395+[2]Development!Q395+[2]Board!Q395+[2]Sections!Q395+[2]Awards!Q395+[2]Investments!Q395</f>
        <v>0</v>
      </c>
    </row>
    <row r="396" spans="1:18" ht="15" customHeight="1">
      <c r="A396" s="22" t="s">
        <v>412</v>
      </c>
      <c r="B396" s="22"/>
      <c r="C396" s="22"/>
      <c r="D396" s="7">
        <f t="shared" si="38"/>
        <v>0</v>
      </c>
      <c r="F396" s="7">
        <f>[2]Admin!Q396</f>
        <v>0</v>
      </c>
      <c r="G396" s="7">
        <f>[2]Publications!Q396</f>
        <v>0</v>
      </c>
      <c r="H396" s="7">
        <f>[2]Conference!Q396</f>
        <v>0</v>
      </c>
      <c r="I396" s="7">
        <f>[2]Education!Q396</f>
        <v>0</v>
      </c>
      <c r="J396" s="7">
        <f>[2]Grant!Q396</f>
        <v>0</v>
      </c>
      <c r="K396" s="7">
        <f>[2]Development!Q396</f>
        <v>0</v>
      </c>
      <c r="L396" s="7">
        <f>[2]Board!Q396</f>
        <v>0</v>
      </c>
      <c r="M396" s="7">
        <f>[2]Sections!Q396</f>
        <v>0</v>
      </c>
      <c r="N396" s="7">
        <f>[2]Awards!Q396</f>
        <v>0</v>
      </c>
      <c r="O396" s="7">
        <f>[2]Investments!Q396</f>
        <v>0</v>
      </c>
      <c r="R396" s="21">
        <f>[2]Admin!Q396+[2]Publications!Q396+[2]Conference!Q396+[2]Education!Q396+[2]Grant!Q396+[2]Development!Q396+[2]Board!Q396+[2]Sections!Q396+[2]Awards!Q396+[2]Investments!Q396</f>
        <v>0</v>
      </c>
    </row>
    <row r="397" spans="1:18" ht="15" customHeight="1">
      <c r="A397" s="20" t="s">
        <v>413</v>
      </c>
      <c r="B397" s="20"/>
      <c r="C397" s="20"/>
      <c r="D397" s="7">
        <f t="shared" si="38"/>
        <v>0</v>
      </c>
      <c r="F397" s="7">
        <f>[2]Admin!Q397</f>
        <v>0</v>
      </c>
      <c r="G397" s="7">
        <f>[2]Publications!Q397</f>
        <v>0</v>
      </c>
      <c r="H397" s="7">
        <f>[2]Conference!Q397</f>
        <v>0</v>
      </c>
      <c r="I397" s="7">
        <f>[2]Education!Q397</f>
        <v>0</v>
      </c>
      <c r="J397" s="7">
        <f>[2]Grant!Q397</f>
        <v>0</v>
      </c>
      <c r="K397" s="7">
        <f>[2]Development!Q397</f>
        <v>0</v>
      </c>
      <c r="L397" s="7">
        <f>[2]Board!Q397</f>
        <v>0</v>
      </c>
      <c r="M397" s="7">
        <f>[2]Sections!Q397</f>
        <v>0</v>
      </c>
      <c r="N397" s="7">
        <f>[2]Awards!Q397</f>
        <v>0</v>
      </c>
      <c r="O397" s="7">
        <f>[2]Investments!Q397</f>
        <v>0</v>
      </c>
      <c r="R397" s="21">
        <f>[2]Admin!Q397+[2]Publications!Q397+[2]Conference!Q397+[2]Education!Q397+[2]Grant!Q397+[2]Development!Q397+[2]Board!Q397+[2]Sections!Q397+[2]Awards!Q397+[2]Investments!Q397</f>
        <v>0</v>
      </c>
    </row>
    <row r="398" spans="1:18" ht="15" customHeight="1">
      <c r="A398" s="20" t="s">
        <v>414</v>
      </c>
      <c r="B398" s="20"/>
      <c r="C398" s="20"/>
      <c r="D398" s="7">
        <f t="shared" si="38"/>
        <v>0</v>
      </c>
      <c r="F398" s="7">
        <f>[2]Admin!Q398</f>
        <v>0</v>
      </c>
      <c r="G398" s="7">
        <f>[2]Publications!Q398</f>
        <v>0</v>
      </c>
      <c r="H398" s="7">
        <f>[2]Conference!Q398</f>
        <v>0</v>
      </c>
      <c r="I398" s="7">
        <f>[2]Education!Q398</f>
        <v>0</v>
      </c>
      <c r="J398" s="7">
        <f>[2]Grant!Q398</f>
        <v>0</v>
      </c>
      <c r="K398" s="7">
        <f>[2]Development!Q398</f>
        <v>0</v>
      </c>
      <c r="L398" s="7">
        <f>[2]Board!Q398</f>
        <v>0</v>
      </c>
      <c r="M398" s="7">
        <f>[2]Sections!Q398</f>
        <v>0</v>
      </c>
      <c r="N398" s="7">
        <f>[2]Awards!Q398</f>
        <v>0</v>
      </c>
      <c r="O398" s="7">
        <f>[2]Investments!Q398</f>
        <v>0</v>
      </c>
      <c r="R398" s="21">
        <f>[2]Admin!Q398+[2]Publications!Q398+[2]Conference!Q398+[2]Education!Q398+[2]Grant!Q398+[2]Development!Q398+[2]Board!Q398+[2]Sections!Q398+[2]Awards!Q398+[2]Investments!Q398</f>
        <v>0</v>
      </c>
    </row>
    <row r="399" spans="1:18" ht="15" customHeight="1">
      <c r="A399" s="20" t="s">
        <v>415</v>
      </c>
      <c r="B399" s="20"/>
      <c r="C399" s="20"/>
      <c r="D399" s="7">
        <f t="shared" si="38"/>
        <v>0</v>
      </c>
      <c r="F399" s="7">
        <f>[2]Admin!Q399</f>
        <v>0</v>
      </c>
      <c r="G399" s="7">
        <f>[2]Publications!Q399</f>
        <v>0</v>
      </c>
      <c r="H399" s="7">
        <f>[2]Conference!Q399</f>
        <v>0</v>
      </c>
      <c r="I399" s="7">
        <f>[2]Education!Q399</f>
        <v>0</v>
      </c>
      <c r="J399" s="7">
        <f>[2]Grant!Q399</f>
        <v>0</v>
      </c>
      <c r="K399" s="7">
        <f>[2]Development!Q399</f>
        <v>0</v>
      </c>
      <c r="L399" s="7">
        <f>[2]Board!Q399</f>
        <v>0</v>
      </c>
      <c r="M399" s="7">
        <f>[2]Sections!Q399</f>
        <v>0</v>
      </c>
      <c r="N399" s="7">
        <f>[2]Awards!Q399</f>
        <v>0</v>
      </c>
      <c r="O399" s="7">
        <f>[2]Investments!Q399</f>
        <v>0</v>
      </c>
      <c r="R399" s="21">
        <f>[2]Admin!Q399+[2]Publications!Q399+[2]Conference!Q399+[2]Education!Q399+[2]Grant!Q399+[2]Development!Q399+[2]Board!Q399+[2]Sections!Q399+[2]Awards!Q399+[2]Investments!Q399</f>
        <v>0</v>
      </c>
    </row>
    <row r="400" spans="1:18" ht="15" customHeight="1">
      <c r="A400" s="22" t="s">
        <v>416</v>
      </c>
      <c r="B400" s="22"/>
      <c r="C400" s="22"/>
      <c r="D400" s="7">
        <f t="shared" si="38"/>
        <v>0</v>
      </c>
      <c r="F400" s="7">
        <f>[2]Admin!Q400</f>
        <v>0</v>
      </c>
      <c r="G400" s="7">
        <f>[2]Publications!Q400</f>
        <v>0</v>
      </c>
      <c r="H400" s="7">
        <f>[2]Conference!Q400</f>
        <v>0</v>
      </c>
      <c r="I400" s="7">
        <f>[2]Education!Q400</f>
        <v>0</v>
      </c>
      <c r="J400" s="7">
        <f>[2]Grant!Q400</f>
        <v>0</v>
      </c>
      <c r="K400" s="7">
        <f>[2]Development!Q400</f>
        <v>0</v>
      </c>
      <c r="L400" s="7">
        <f>[2]Board!Q400</f>
        <v>0</v>
      </c>
      <c r="M400" s="7">
        <f>[2]Sections!Q400</f>
        <v>0</v>
      </c>
      <c r="N400" s="7">
        <f>[2]Awards!Q400</f>
        <v>0</v>
      </c>
      <c r="O400" s="7">
        <f>[2]Investments!Q400</f>
        <v>0</v>
      </c>
      <c r="R400" s="21">
        <f>[2]Admin!Q400+[2]Publications!Q400+[2]Conference!Q400+[2]Education!Q400+[2]Grant!Q400+[2]Development!Q400+[2]Board!Q400+[2]Sections!Q400+[2]Awards!Q400+[2]Investments!Q400</f>
        <v>0</v>
      </c>
    </row>
    <row r="401" spans="1:18" ht="15" customHeight="1">
      <c r="A401" s="20" t="s">
        <v>417</v>
      </c>
      <c r="B401" s="20"/>
      <c r="C401" s="20"/>
      <c r="D401" s="7">
        <f t="shared" si="38"/>
        <v>0</v>
      </c>
      <c r="F401" s="7">
        <f>[2]Admin!Q401</f>
        <v>0</v>
      </c>
      <c r="G401" s="7">
        <f>[2]Publications!Q401</f>
        <v>0</v>
      </c>
      <c r="H401" s="7">
        <f>[2]Conference!Q401</f>
        <v>0</v>
      </c>
      <c r="I401" s="7">
        <f>[2]Education!Q401</f>
        <v>0</v>
      </c>
      <c r="J401" s="7">
        <f>[2]Grant!Q401</f>
        <v>0</v>
      </c>
      <c r="K401" s="7">
        <f>[2]Development!Q401</f>
        <v>0</v>
      </c>
      <c r="L401" s="7">
        <f>[2]Board!Q401</f>
        <v>0</v>
      </c>
      <c r="M401" s="7">
        <f>[2]Sections!Q401</f>
        <v>0</v>
      </c>
      <c r="N401" s="7">
        <f>[2]Awards!Q401</f>
        <v>0</v>
      </c>
      <c r="O401" s="7">
        <f>[2]Investments!Q401</f>
        <v>0</v>
      </c>
      <c r="R401" s="21">
        <f>[2]Admin!Q401+[2]Publications!Q401+[2]Conference!Q401+[2]Education!Q401+[2]Grant!Q401+[2]Development!Q401+[2]Board!Q401+[2]Sections!Q401+[2]Awards!Q401+[2]Investments!Q401</f>
        <v>0</v>
      </c>
    </row>
    <row r="402" spans="1:18" ht="15" customHeight="1">
      <c r="A402" s="20" t="s">
        <v>418</v>
      </c>
      <c r="B402" s="20"/>
      <c r="C402" s="20"/>
      <c r="D402" s="7">
        <f t="shared" si="38"/>
        <v>0</v>
      </c>
      <c r="F402" s="7">
        <f>[2]Admin!Q402</f>
        <v>0</v>
      </c>
      <c r="G402" s="7">
        <f>[2]Publications!Q402</f>
        <v>0</v>
      </c>
      <c r="H402" s="7">
        <f>[2]Conference!Q402</f>
        <v>0</v>
      </c>
      <c r="I402" s="7">
        <f>[2]Education!Q402</f>
        <v>0</v>
      </c>
      <c r="J402" s="7">
        <f>[2]Grant!Q402</f>
        <v>0</v>
      </c>
      <c r="K402" s="7">
        <f>[2]Development!Q402</f>
        <v>0</v>
      </c>
      <c r="L402" s="7">
        <f>[2]Board!Q402</f>
        <v>0</v>
      </c>
      <c r="M402" s="7">
        <f>[2]Sections!Q402</f>
        <v>0</v>
      </c>
      <c r="N402" s="7">
        <f>[2]Awards!Q402</f>
        <v>0</v>
      </c>
      <c r="O402" s="7">
        <f>[2]Investments!Q402</f>
        <v>0</v>
      </c>
      <c r="R402" s="21">
        <f>[2]Admin!Q402+[2]Publications!Q402+[2]Conference!Q402+[2]Education!Q402+[2]Grant!Q402+[2]Development!Q402+[2]Board!Q402+[2]Sections!Q402+[2]Awards!Q402+[2]Investments!Q402</f>
        <v>0</v>
      </c>
    </row>
    <row r="403" spans="1:18" ht="15" customHeight="1">
      <c r="A403" s="20" t="s">
        <v>419</v>
      </c>
      <c r="B403" s="20"/>
      <c r="C403" s="20"/>
      <c r="D403" s="7">
        <f t="shared" si="38"/>
        <v>0</v>
      </c>
      <c r="F403" s="7">
        <f>[2]Admin!Q403</f>
        <v>0</v>
      </c>
      <c r="G403" s="7">
        <f>[2]Publications!Q403</f>
        <v>0</v>
      </c>
      <c r="H403" s="7">
        <f>[2]Conference!Q403</f>
        <v>0</v>
      </c>
      <c r="I403" s="7">
        <f>[2]Education!Q403</f>
        <v>0</v>
      </c>
      <c r="J403" s="7">
        <f>[2]Grant!Q403</f>
        <v>0</v>
      </c>
      <c r="K403" s="7">
        <f>[2]Development!Q403</f>
        <v>0</v>
      </c>
      <c r="L403" s="7">
        <f>[2]Board!Q403</f>
        <v>0</v>
      </c>
      <c r="M403" s="7">
        <f>[2]Sections!Q403</f>
        <v>0</v>
      </c>
      <c r="N403" s="7">
        <f>[2]Awards!Q403</f>
        <v>0</v>
      </c>
      <c r="O403" s="7">
        <f>[2]Investments!Q403</f>
        <v>0</v>
      </c>
      <c r="R403" s="21">
        <f>[2]Admin!Q403+[2]Publications!Q403+[2]Conference!Q403+[2]Education!Q403+[2]Grant!Q403+[2]Development!Q403+[2]Board!Q403+[2]Sections!Q403+[2]Awards!Q403+[2]Investments!Q403</f>
        <v>0</v>
      </c>
    </row>
    <row r="404" spans="1:18" ht="15" customHeight="1">
      <c r="A404" s="22" t="s">
        <v>420</v>
      </c>
      <c r="B404" s="22"/>
      <c r="C404" s="22"/>
      <c r="D404" s="23">
        <f t="shared" ref="D404:Q404" si="39">((((((((D379)+(D384))+(D388))+(D392))+(D396))+(D400))+(D401))+(D402))+(D403)</f>
        <v>0</v>
      </c>
      <c r="E404" s="23"/>
      <c r="F404" s="23">
        <f t="shared" si="39"/>
        <v>0</v>
      </c>
      <c r="G404" s="23">
        <f t="shared" si="39"/>
        <v>0</v>
      </c>
      <c r="H404" s="23">
        <f>((((((((H379)+(H384))+(H388))+(H392))+(H396))+(H400))+(H401))+(H402))+(H403)</f>
        <v>0</v>
      </c>
      <c r="I404" s="23">
        <f t="shared" si="39"/>
        <v>0</v>
      </c>
      <c r="J404" s="23">
        <f t="shared" si="39"/>
        <v>0</v>
      </c>
      <c r="K404" s="23">
        <f>((((((((K379)+(K384))+(K388))+(K392))+(K396))+(K400))+(K401))+(K402))+(K403)</f>
        <v>0</v>
      </c>
      <c r="L404" s="23">
        <f t="shared" si="39"/>
        <v>0</v>
      </c>
      <c r="M404" s="23">
        <f>((((((((M379)+(M384))+(M388))+(M392))+(M396))+(M400))+(M401))+(M402))+(M403)</f>
        <v>0</v>
      </c>
      <c r="N404" s="23">
        <f>((((((((N379)+(N384))+(N388))+(N392))+(N396))+(N400))+(N401))+(N402))+(N403)</f>
        <v>0</v>
      </c>
      <c r="O404" s="23">
        <f t="shared" si="39"/>
        <v>0</v>
      </c>
      <c r="P404" s="23">
        <f t="shared" si="39"/>
        <v>0</v>
      </c>
      <c r="Q404" s="23">
        <f t="shared" si="39"/>
        <v>0</v>
      </c>
      <c r="R404" s="23">
        <f>((((((((R379)+(R384))+(R388))+(R392))+(R396))+(R400))+(R401))+(R402))+(R403)</f>
        <v>0</v>
      </c>
    </row>
    <row r="405" spans="1:18" ht="15" customHeight="1">
      <c r="A405" s="22" t="s">
        <v>421</v>
      </c>
      <c r="B405" s="22"/>
      <c r="C405" s="22"/>
      <c r="D405" s="23">
        <f t="shared" ref="D405:Q405" si="40">(D323)-(D404)</f>
        <v>25000</v>
      </c>
      <c r="E405" s="23"/>
      <c r="F405" s="23">
        <f t="shared" si="40"/>
        <v>0</v>
      </c>
      <c r="G405" s="23">
        <f t="shared" si="40"/>
        <v>0</v>
      </c>
      <c r="H405" s="23">
        <f>(H323)-(H404)</f>
        <v>0</v>
      </c>
      <c r="I405" s="23">
        <f t="shared" si="40"/>
        <v>0</v>
      </c>
      <c r="J405" s="23">
        <f t="shared" si="40"/>
        <v>0</v>
      </c>
      <c r="K405" s="23">
        <f>(K323)-(K404)</f>
        <v>0</v>
      </c>
      <c r="L405" s="23">
        <f t="shared" si="40"/>
        <v>0</v>
      </c>
      <c r="M405" s="23">
        <f>(M323)-(M404)</f>
        <v>0</v>
      </c>
      <c r="N405" s="23">
        <f>(N323)-(N404)</f>
        <v>0</v>
      </c>
      <c r="O405" s="23">
        <f t="shared" si="40"/>
        <v>25000</v>
      </c>
      <c r="P405" s="23">
        <f t="shared" si="40"/>
        <v>0</v>
      </c>
      <c r="Q405" s="23">
        <f t="shared" si="40"/>
        <v>0</v>
      </c>
      <c r="R405" s="23">
        <f>(R323)-(R404)</f>
        <v>25000</v>
      </c>
    </row>
    <row r="406" spans="1:18" ht="15" customHeight="1">
      <c r="A406" s="22" t="s">
        <v>422</v>
      </c>
      <c r="B406" s="22"/>
      <c r="C406" s="22"/>
      <c r="D406" s="23">
        <f t="shared" ref="D406:Q406" si="41">(D254)+(D405)</f>
        <v>6348.3311000000685</v>
      </c>
      <c r="E406" s="23"/>
      <c r="F406" s="23">
        <f t="shared" si="41"/>
        <v>-293530.65959999996</v>
      </c>
      <c r="G406" s="23">
        <f t="shared" si="41"/>
        <v>439548.02400000009</v>
      </c>
      <c r="H406" s="23">
        <f>(H254)+(H405)</f>
        <v>-52272.864000000001</v>
      </c>
      <c r="I406" s="23">
        <f t="shared" si="41"/>
        <v>-53205.26690000001</v>
      </c>
      <c r="J406" s="23">
        <f t="shared" si="41"/>
        <v>0</v>
      </c>
      <c r="K406" s="23">
        <f>(K254)+(K405)</f>
        <v>14659.097600000001</v>
      </c>
      <c r="L406" s="23">
        <f t="shared" si="41"/>
        <v>-37350</v>
      </c>
      <c r="M406" s="23">
        <f>(M254)+(M405)</f>
        <v>-6500</v>
      </c>
      <c r="N406" s="23">
        <f>(N254)+(N405)</f>
        <v>-30000</v>
      </c>
      <c r="O406" s="23">
        <f t="shared" si="41"/>
        <v>25000</v>
      </c>
      <c r="P406" s="23">
        <f t="shared" si="41"/>
        <v>0</v>
      </c>
      <c r="Q406" s="23">
        <f t="shared" si="41"/>
        <v>0</v>
      </c>
      <c r="R406" s="23">
        <f>(R254)+(R405)</f>
        <v>6348.3311000000685</v>
      </c>
    </row>
    <row r="411" spans="1:18" hidden="1"/>
    <row r="412" spans="1:18" hidden="1"/>
    <row r="413" spans="1:18" hidden="1"/>
    <row r="414" spans="1:18" hidden="1"/>
    <row r="415" spans="1:18" hidden="1"/>
    <row r="416" spans="1:18" hidden="1"/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500" spans="1:18" ht="19">
      <c r="A500" s="6" t="s">
        <v>5</v>
      </c>
      <c r="B500" s="6"/>
      <c r="C500" s="6"/>
      <c r="R500" s="7" t="s">
        <v>18</v>
      </c>
    </row>
    <row r="501" spans="1:18" ht="19">
      <c r="A501" s="6"/>
      <c r="B501" s="6"/>
      <c r="C501" s="6"/>
      <c r="D501" s="7" t="s">
        <v>6</v>
      </c>
      <c r="F501" s="7">
        <f>F$70+F$323</f>
        <v>227198</v>
      </c>
      <c r="R501" s="7">
        <f>SUM(F501:O501)</f>
        <v>227198</v>
      </c>
    </row>
    <row r="502" spans="1:18" ht="19">
      <c r="A502" s="6"/>
      <c r="B502" s="6"/>
      <c r="C502" s="6"/>
      <c r="D502" s="7" t="s">
        <v>7</v>
      </c>
      <c r="F502" s="7">
        <f>F$404+F$253</f>
        <v>520728.65959999996</v>
      </c>
      <c r="R502" s="7">
        <f>SUM(F502:O502)</f>
        <v>520728.65959999996</v>
      </c>
    </row>
    <row r="503" spans="1:18" ht="19" customHeight="1">
      <c r="A503" s="6"/>
      <c r="B503" s="6"/>
      <c r="C503" s="6"/>
      <c r="F503" s="7">
        <f>F501-F502</f>
        <v>-293530.65959999996</v>
      </c>
      <c r="R503" s="7">
        <f>R501-R502</f>
        <v>-293530.65959999996</v>
      </c>
    </row>
    <row r="504" spans="1:18" ht="3" customHeight="1">
      <c r="A504" s="6"/>
      <c r="B504" s="6"/>
      <c r="C504" s="6"/>
    </row>
    <row r="505" spans="1:18" ht="19">
      <c r="A505" s="6" t="s">
        <v>8</v>
      </c>
      <c r="B505" s="6"/>
      <c r="C505" s="6"/>
    </row>
    <row r="506" spans="1:18" ht="19">
      <c r="A506" s="6"/>
      <c r="B506" s="6"/>
      <c r="C506" s="6"/>
      <c r="D506" s="7" t="s">
        <v>6</v>
      </c>
      <c r="G506" s="7">
        <f>G$70+G$323</f>
        <v>793550.32000000007</v>
      </c>
      <c r="R506" s="7">
        <f>SUM(F506:O506)</f>
        <v>793550.32000000007</v>
      </c>
    </row>
    <row r="507" spans="1:18" ht="19">
      <c r="A507" s="6"/>
      <c r="B507" s="6"/>
      <c r="C507" s="6"/>
      <c r="D507" s="7" t="s">
        <v>7</v>
      </c>
      <c r="G507" s="7">
        <f>G$404+G$253</f>
        <v>354002.29599999997</v>
      </c>
      <c r="R507" s="7">
        <f>SUM(F507:O507)</f>
        <v>354002.29599999997</v>
      </c>
    </row>
    <row r="508" spans="1:18" ht="19" customHeight="1">
      <c r="A508" s="6"/>
      <c r="B508" s="6"/>
      <c r="C508" s="6"/>
      <c r="G508" s="7">
        <f>G506-G507</f>
        <v>439548.02400000009</v>
      </c>
      <c r="R508" s="7">
        <f>R506-R507</f>
        <v>439548.02400000009</v>
      </c>
    </row>
    <row r="509" spans="1:18" ht="3" customHeight="1">
      <c r="A509" s="6"/>
      <c r="B509" s="6"/>
      <c r="C509" s="6"/>
    </row>
    <row r="510" spans="1:18" ht="19">
      <c r="A510" s="6" t="s">
        <v>9</v>
      </c>
      <c r="B510" s="6"/>
      <c r="C510" s="6"/>
    </row>
    <row r="511" spans="1:18" ht="19">
      <c r="A511" s="6"/>
      <c r="B511" s="6"/>
      <c r="C511" s="6"/>
      <c r="D511" s="7" t="s">
        <v>6</v>
      </c>
      <c r="H511" s="7">
        <f>H$70+H$323</f>
        <v>5000</v>
      </c>
      <c r="R511" s="7">
        <f>SUM(F511:O511)</f>
        <v>5000</v>
      </c>
    </row>
    <row r="512" spans="1:18" ht="19">
      <c r="A512" s="6"/>
      <c r="B512" s="6"/>
      <c r="C512" s="6"/>
      <c r="D512" s="7" t="s">
        <v>7</v>
      </c>
      <c r="H512" s="7">
        <f>H$404+H$253</f>
        <v>57272.864000000001</v>
      </c>
      <c r="R512" s="7">
        <f>SUM(F512:O512)</f>
        <v>57272.864000000001</v>
      </c>
    </row>
    <row r="513" spans="1:18" ht="19" customHeight="1">
      <c r="A513" s="6"/>
      <c r="B513" s="6"/>
      <c r="C513" s="6"/>
      <c r="H513" s="7">
        <f>H511-H512</f>
        <v>-52272.864000000001</v>
      </c>
      <c r="R513" s="7">
        <f>R511-R512</f>
        <v>-52272.864000000001</v>
      </c>
    </row>
    <row r="514" spans="1:18" ht="3" customHeight="1">
      <c r="A514" s="6"/>
      <c r="B514" s="6"/>
      <c r="C514" s="6"/>
    </row>
    <row r="515" spans="1:18" ht="19">
      <c r="A515" s="6" t="s">
        <v>10</v>
      </c>
      <c r="B515" s="6"/>
      <c r="C515" s="6"/>
    </row>
    <row r="516" spans="1:18" ht="19">
      <c r="A516" s="6"/>
      <c r="B516" s="6"/>
      <c r="C516" s="6"/>
      <c r="D516" s="7" t="s">
        <v>6</v>
      </c>
      <c r="I516" s="7">
        <f>I$70+I$323</f>
        <v>0</v>
      </c>
      <c r="R516" s="7">
        <f>SUM(F516:O516)</f>
        <v>0</v>
      </c>
    </row>
    <row r="517" spans="1:18" ht="19">
      <c r="A517" s="6"/>
      <c r="B517" s="6"/>
      <c r="C517" s="6"/>
      <c r="D517" s="7" t="s">
        <v>7</v>
      </c>
      <c r="I517" s="7">
        <f>I$404+I$253</f>
        <v>53205.26690000001</v>
      </c>
      <c r="R517" s="7">
        <f>SUM(F517:O517)</f>
        <v>53205.26690000001</v>
      </c>
    </row>
    <row r="518" spans="1:18" ht="19" customHeight="1">
      <c r="A518" s="6"/>
      <c r="B518" s="6"/>
      <c r="C518" s="6"/>
      <c r="I518" s="7">
        <f>I516-I517</f>
        <v>-53205.26690000001</v>
      </c>
      <c r="R518" s="7">
        <f>R516-R517</f>
        <v>-53205.26690000001</v>
      </c>
    </row>
    <row r="519" spans="1:18" ht="3" customHeight="1">
      <c r="A519" s="6"/>
      <c r="B519" s="6"/>
      <c r="C519" s="6"/>
    </row>
    <row r="520" spans="1:18" ht="19">
      <c r="A520" s="6" t="s">
        <v>11</v>
      </c>
      <c r="B520" s="6"/>
      <c r="C520" s="6"/>
    </row>
    <row r="521" spans="1:18" ht="19">
      <c r="A521" s="6"/>
      <c r="B521" s="6"/>
      <c r="C521" s="6"/>
      <c r="D521" s="7" t="s">
        <v>6</v>
      </c>
      <c r="J521" s="7">
        <f>J$70+J$323</f>
        <v>699454</v>
      </c>
      <c r="R521" s="7">
        <f>SUM(F521:O521)</f>
        <v>699454</v>
      </c>
    </row>
    <row r="522" spans="1:18" ht="19">
      <c r="A522" s="6"/>
      <c r="B522" s="6"/>
      <c r="C522" s="6"/>
      <c r="D522" s="7" t="s">
        <v>7</v>
      </c>
      <c r="J522" s="7">
        <f>J$404+J$253</f>
        <v>699454</v>
      </c>
      <c r="R522" s="7">
        <f>SUM(F522:O522)</f>
        <v>699454</v>
      </c>
    </row>
    <row r="523" spans="1:18" ht="19" customHeight="1">
      <c r="A523" s="6"/>
      <c r="B523" s="6"/>
      <c r="C523" s="6"/>
      <c r="J523" s="7">
        <f>J521-J522</f>
        <v>0</v>
      </c>
      <c r="R523" s="7">
        <f>R521-R522</f>
        <v>0</v>
      </c>
    </row>
    <row r="524" spans="1:18" ht="3" customHeight="1">
      <c r="A524" s="6"/>
      <c r="B524" s="6"/>
      <c r="C524" s="6"/>
    </row>
    <row r="525" spans="1:18" ht="19">
      <c r="A525" s="6" t="s">
        <v>12</v>
      </c>
      <c r="B525" s="6"/>
      <c r="C525" s="6"/>
    </row>
    <row r="526" spans="1:18" ht="19">
      <c r="A526" s="6"/>
      <c r="B526" s="6"/>
      <c r="C526" s="6"/>
      <c r="D526" s="7" t="s">
        <v>6</v>
      </c>
      <c r="K526" s="7">
        <f>K$70+K$323</f>
        <v>30000</v>
      </c>
      <c r="R526" s="7">
        <f>SUM(F526:O526)</f>
        <v>30000</v>
      </c>
    </row>
    <row r="527" spans="1:18" ht="19">
      <c r="A527" s="6"/>
      <c r="B527" s="6"/>
      <c r="C527" s="6"/>
      <c r="D527" s="7" t="s">
        <v>7</v>
      </c>
      <c r="K527" s="7">
        <f>K$404+K$253</f>
        <v>15340.902399999999</v>
      </c>
      <c r="R527" s="7">
        <f>SUM(F527:O527)</f>
        <v>15340.902399999999</v>
      </c>
    </row>
    <row r="528" spans="1:18" ht="19" customHeight="1">
      <c r="A528" s="6"/>
      <c r="B528" s="6"/>
      <c r="C528" s="6"/>
      <c r="K528" s="7">
        <f>K526-K527</f>
        <v>14659.097600000001</v>
      </c>
      <c r="R528" s="7">
        <f>R526-R527</f>
        <v>14659.097600000001</v>
      </c>
    </row>
    <row r="529" spans="1:18" ht="3" customHeight="1">
      <c r="A529" s="6"/>
      <c r="B529" s="6"/>
      <c r="C529" s="6"/>
    </row>
    <row r="530" spans="1:18" ht="19">
      <c r="A530" s="6" t="s">
        <v>13</v>
      </c>
      <c r="B530" s="6"/>
      <c r="C530" s="6"/>
    </row>
    <row r="531" spans="1:18" ht="19">
      <c r="A531" s="6"/>
      <c r="B531" s="6"/>
      <c r="C531" s="6"/>
      <c r="D531" s="7" t="s">
        <v>6</v>
      </c>
      <c r="L531" s="7">
        <f>L$70+L$323</f>
        <v>0</v>
      </c>
      <c r="R531" s="7">
        <f>SUM(F531:O531)</f>
        <v>0</v>
      </c>
    </row>
    <row r="532" spans="1:18" ht="19">
      <c r="A532" s="6"/>
      <c r="B532" s="6"/>
      <c r="C532" s="6"/>
      <c r="D532" s="7" t="s">
        <v>7</v>
      </c>
      <c r="L532" s="7">
        <f>L$404+L$253</f>
        <v>37350</v>
      </c>
      <c r="R532" s="7">
        <f>SUM(F532:O532)</f>
        <v>37350</v>
      </c>
    </row>
    <row r="533" spans="1:18" ht="19" customHeight="1">
      <c r="A533" s="6"/>
      <c r="B533" s="6"/>
      <c r="C533" s="6"/>
      <c r="L533" s="7">
        <f>L531-L532</f>
        <v>-37350</v>
      </c>
      <c r="R533" s="7">
        <f>R531-R532</f>
        <v>-37350</v>
      </c>
    </row>
    <row r="534" spans="1:18" ht="3" customHeight="1">
      <c r="A534" s="6"/>
      <c r="B534" s="6"/>
      <c r="C534" s="6"/>
    </row>
    <row r="535" spans="1:18" ht="19">
      <c r="A535" s="6" t="s">
        <v>15</v>
      </c>
      <c r="B535" s="6"/>
      <c r="C535" s="6"/>
    </row>
    <row r="536" spans="1:18" ht="19">
      <c r="A536" s="6"/>
      <c r="B536" s="6"/>
      <c r="C536" s="6"/>
      <c r="D536" s="7" t="s">
        <v>6</v>
      </c>
      <c r="M536" s="7">
        <f>M$70+M$323</f>
        <v>30000</v>
      </c>
      <c r="R536" s="7">
        <f>SUM(F536:O536)</f>
        <v>30000</v>
      </c>
    </row>
    <row r="537" spans="1:18" ht="19">
      <c r="A537" s="6"/>
      <c r="B537" s="6"/>
      <c r="C537" s="6"/>
      <c r="D537" s="7" t="s">
        <v>7</v>
      </c>
      <c r="M537" s="7">
        <f>M$404+M$253</f>
        <v>36500</v>
      </c>
      <c r="R537" s="7">
        <f>SUM(F537:O537)</f>
        <v>36500</v>
      </c>
    </row>
    <row r="538" spans="1:18" ht="19" customHeight="1">
      <c r="A538" s="6"/>
      <c r="B538" s="6"/>
      <c r="C538" s="6"/>
      <c r="M538" s="7">
        <f>M536-M537</f>
        <v>-6500</v>
      </c>
      <c r="R538" s="7">
        <f>R536-R537</f>
        <v>-6500</v>
      </c>
    </row>
    <row r="539" spans="1:18" ht="3" customHeight="1">
      <c r="A539" s="6"/>
      <c r="B539" s="6"/>
      <c r="C539" s="6"/>
    </row>
    <row r="540" spans="1:18" ht="19">
      <c r="A540" s="6" t="s">
        <v>16</v>
      </c>
      <c r="B540" s="6"/>
      <c r="C540" s="6"/>
    </row>
    <row r="541" spans="1:18" ht="19">
      <c r="A541" s="13"/>
      <c r="B541" s="13"/>
      <c r="C541" s="13"/>
      <c r="D541" s="14" t="s">
        <v>6</v>
      </c>
      <c r="N541" s="7">
        <f>N$70+N$323</f>
        <v>30000</v>
      </c>
      <c r="R541" s="7">
        <f>SUM(F541:O541)</f>
        <v>30000</v>
      </c>
    </row>
    <row r="542" spans="1:18" ht="19">
      <c r="A542" s="13"/>
      <c r="B542" s="13"/>
      <c r="C542" s="13"/>
      <c r="D542" s="14" t="s">
        <v>7</v>
      </c>
      <c r="N542" s="7">
        <f>N$404+N$253</f>
        <v>60000</v>
      </c>
      <c r="R542" s="7">
        <f>SUM(F542:O542)</f>
        <v>60000</v>
      </c>
    </row>
    <row r="543" spans="1:18" ht="19" customHeight="1">
      <c r="A543" s="6"/>
      <c r="B543" s="6"/>
      <c r="C543" s="6"/>
      <c r="N543" s="7">
        <f>N541-N542</f>
        <v>-30000</v>
      </c>
      <c r="R543" s="7">
        <f>R541-R542</f>
        <v>-30000</v>
      </c>
    </row>
    <row r="544" spans="1:18" ht="3" customHeight="1">
      <c r="A544" s="6"/>
      <c r="B544" s="6"/>
      <c r="C544" s="6"/>
    </row>
    <row r="545" spans="1:18" ht="19">
      <c r="A545" s="6" t="s">
        <v>17</v>
      </c>
      <c r="B545" s="6"/>
      <c r="C545" s="6"/>
    </row>
    <row r="546" spans="1:18" ht="19">
      <c r="A546" s="13"/>
      <c r="B546" s="13"/>
      <c r="C546" s="13"/>
      <c r="D546" s="14" t="s">
        <v>6</v>
      </c>
      <c r="O546" s="7">
        <f>O$70+O$323</f>
        <v>25000</v>
      </c>
      <c r="R546" s="7">
        <f>SUM(F546:O546)</f>
        <v>25000</v>
      </c>
    </row>
    <row r="547" spans="1:18" ht="19">
      <c r="A547" s="13"/>
      <c r="B547" s="13"/>
      <c r="C547" s="13"/>
      <c r="D547" s="14" t="s">
        <v>7</v>
      </c>
      <c r="O547" s="7">
        <f>O$404+O$253</f>
        <v>0</v>
      </c>
      <c r="R547" s="7">
        <f>SUM(F547:O547)</f>
        <v>0</v>
      </c>
    </row>
    <row r="548" spans="1:18" ht="19" customHeight="1">
      <c r="A548" s="6"/>
      <c r="B548" s="6"/>
      <c r="C548" s="6"/>
      <c r="O548" s="7">
        <f>O546-O547</f>
        <v>25000</v>
      </c>
      <c r="R548" s="7">
        <f>R546-R547</f>
        <v>25000</v>
      </c>
    </row>
    <row r="549" spans="1:18" ht="3" customHeight="1">
      <c r="A549" s="6"/>
      <c r="B549" s="6"/>
      <c r="C549" s="6"/>
    </row>
    <row r="550" spans="1:18" ht="19">
      <c r="A550" s="6" t="s">
        <v>18</v>
      </c>
      <c r="B550" s="6"/>
      <c r="C550" s="6"/>
    </row>
    <row r="551" spans="1:18" ht="19">
      <c r="A551" s="6"/>
      <c r="B551" s="6"/>
      <c r="C551" s="6"/>
      <c r="D551" s="14" t="s">
        <v>6</v>
      </c>
      <c r="F551" s="7">
        <f>F501+F506+F511+F516+F521+F526+F531+F536+F541+F546</f>
        <v>227198</v>
      </c>
      <c r="G551" s="7">
        <f t="shared" ref="G551:O552" si="42">G501+G506+G511+G516+G521+G526+G531+G536+G541+G546</f>
        <v>793550.32000000007</v>
      </c>
      <c r="H551" s="7">
        <f t="shared" si="42"/>
        <v>5000</v>
      </c>
      <c r="I551" s="7">
        <f t="shared" si="42"/>
        <v>0</v>
      </c>
      <c r="J551" s="7">
        <f t="shared" si="42"/>
        <v>699454</v>
      </c>
      <c r="K551" s="7">
        <f t="shared" si="42"/>
        <v>30000</v>
      </c>
      <c r="L551" s="7">
        <f t="shared" si="42"/>
        <v>0</v>
      </c>
      <c r="M551" s="7">
        <f t="shared" si="42"/>
        <v>30000</v>
      </c>
      <c r="N551" s="7">
        <f t="shared" si="42"/>
        <v>30000</v>
      </c>
      <c r="O551" s="7">
        <f t="shared" si="42"/>
        <v>25000</v>
      </c>
      <c r="R551" s="7">
        <f>SUM(F551:O551)</f>
        <v>1840202.32</v>
      </c>
    </row>
    <row r="552" spans="1:18" ht="19">
      <c r="A552" s="6"/>
      <c r="B552" s="6"/>
      <c r="C552" s="6"/>
      <c r="D552" s="14" t="s">
        <v>7</v>
      </c>
      <c r="F552" s="7">
        <f>F502+F507+F512+F517+F522+F527+F532+F537+F542+F547</f>
        <v>520728.65959999996</v>
      </c>
      <c r="G552" s="7">
        <f t="shared" si="42"/>
        <v>354002.29599999997</v>
      </c>
      <c r="H552" s="7">
        <f t="shared" si="42"/>
        <v>57272.864000000001</v>
      </c>
      <c r="I552" s="7">
        <f t="shared" si="42"/>
        <v>53205.26690000001</v>
      </c>
      <c r="J552" s="7">
        <f t="shared" si="42"/>
        <v>699454</v>
      </c>
      <c r="K552" s="7">
        <f t="shared" si="42"/>
        <v>15340.902399999999</v>
      </c>
      <c r="L552" s="7">
        <f t="shared" si="42"/>
        <v>37350</v>
      </c>
      <c r="M552" s="7">
        <f t="shared" si="42"/>
        <v>36500</v>
      </c>
      <c r="N552" s="7">
        <f t="shared" si="42"/>
        <v>60000</v>
      </c>
      <c r="O552" s="7">
        <f t="shared" si="42"/>
        <v>0</v>
      </c>
      <c r="R552" s="7">
        <f>SUM(F552:O552)</f>
        <v>1833853.9889000002</v>
      </c>
    </row>
    <row r="553" spans="1:18">
      <c r="F553" s="7">
        <f t="shared" ref="F553:O553" si="43">F551-F552</f>
        <v>-293530.65959999996</v>
      </c>
      <c r="G553" s="7">
        <f t="shared" si="43"/>
        <v>439548.02400000009</v>
      </c>
      <c r="H553" s="7">
        <f t="shared" si="43"/>
        <v>-52272.864000000001</v>
      </c>
      <c r="I553" s="7">
        <f t="shared" si="43"/>
        <v>-53205.26690000001</v>
      </c>
      <c r="J553" s="7">
        <f t="shared" si="43"/>
        <v>0</v>
      </c>
      <c r="K553" s="7">
        <f t="shared" si="43"/>
        <v>14659.097600000001</v>
      </c>
      <c r="L553" s="7">
        <f t="shared" si="43"/>
        <v>-37350</v>
      </c>
      <c r="M553" s="7">
        <f t="shared" si="43"/>
        <v>-6500</v>
      </c>
      <c r="N553" s="7">
        <f t="shared" si="43"/>
        <v>-30000</v>
      </c>
      <c r="O553" s="7">
        <f t="shared" si="43"/>
        <v>25000</v>
      </c>
      <c r="R553" s="7">
        <f>R551-R552</f>
        <v>6348.3310999998357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2020-07-14T13:20:18Z</dcterms:created>
  <dcterms:modified xsi:type="dcterms:W3CDTF">2020-07-23T11:36:29Z</dcterms:modified>
</cp:coreProperties>
</file>